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4025" windowHeight="9360" activeTab="3"/>
  </bookViews>
  <sheets>
    <sheet name="Bieu1" sheetId="1" r:id="rId1"/>
    <sheet name="Bieu2" sheetId="4" r:id="rId2"/>
    <sheet name="Bieu3" sheetId="5" r:id="rId3"/>
    <sheet name="Bieu4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calcPr calcId="144525"/>
</workbook>
</file>

<file path=xl/calcChain.xml><?xml version="1.0" encoding="utf-8"?>
<calcChain xmlns="http://schemas.openxmlformats.org/spreadsheetml/2006/main">
  <c r="C21" i="5" l="1"/>
  <c r="D21" i="5"/>
  <c r="E21" i="5"/>
  <c r="F21" i="5"/>
  <c r="G21" i="5"/>
  <c r="H21" i="5"/>
  <c r="I21" i="5"/>
  <c r="J21" i="5"/>
  <c r="K21" i="5"/>
  <c r="C22" i="5"/>
  <c r="D22" i="5"/>
  <c r="E22" i="5"/>
  <c r="F22" i="5"/>
  <c r="G22" i="5"/>
  <c r="H22" i="5"/>
  <c r="I22" i="5"/>
  <c r="J22" i="5"/>
  <c r="K22" i="5"/>
  <c r="C23" i="5"/>
  <c r="D23" i="5"/>
  <c r="E23" i="5"/>
  <c r="F23" i="5"/>
  <c r="G23" i="5"/>
  <c r="H23" i="5"/>
  <c r="I23" i="5"/>
  <c r="J23" i="5"/>
  <c r="K23" i="5"/>
  <c r="C24" i="5"/>
  <c r="D24" i="5"/>
  <c r="E24" i="5"/>
  <c r="F24" i="5"/>
  <c r="G24" i="5"/>
  <c r="H24" i="5"/>
  <c r="I24" i="5"/>
  <c r="J24" i="5"/>
  <c r="K24" i="5"/>
  <c r="C25" i="5"/>
  <c r="D25" i="5"/>
  <c r="E25" i="5"/>
  <c r="F25" i="5"/>
  <c r="G25" i="5"/>
  <c r="H25" i="5"/>
  <c r="I25" i="5"/>
  <c r="J25" i="5"/>
  <c r="K25" i="5"/>
  <c r="C26" i="5"/>
  <c r="D26" i="5"/>
  <c r="E26" i="5"/>
  <c r="F26" i="5"/>
  <c r="G26" i="5"/>
  <c r="H26" i="5"/>
  <c r="I26" i="5"/>
  <c r="J26" i="5"/>
  <c r="K26" i="5"/>
  <c r="C8" i="5"/>
  <c r="D8" i="5"/>
  <c r="E8" i="5"/>
  <c r="F8" i="5"/>
  <c r="G8" i="5"/>
  <c r="H8" i="5"/>
  <c r="I8" i="5"/>
  <c r="J8" i="5"/>
  <c r="K8" i="5"/>
  <c r="C9" i="5"/>
  <c r="D9" i="5"/>
  <c r="E9" i="5"/>
  <c r="F9" i="5"/>
  <c r="G9" i="5"/>
  <c r="H9" i="5"/>
  <c r="I9" i="5"/>
  <c r="J9" i="5"/>
  <c r="K9" i="5"/>
  <c r="C10" i="5"/>
  <c r="D10" i="5"/>
  <c r="E10" i="5"/>
  <c r="F10" i="5"/>
  <c r="G10" i="5"/>
  <c r="H10" i="5"/>
  <c r="I10" i="5"/>
  <c r="J10" i="5"/>
  <c r="K10" i="5"/>
  <c r="C11" i="5"/>
  <c r="D11" i="5"/>
  <c r="E11" i="5"/>
  <c r="F11" i="5"/>
  <c r="G11" i="5"/>
  <c r="H11" i="5"/>
  <c r="I11" i="5"/>
  <c r="J11" i="5"/>
  <c r="K11" i="5"/>
  <c r="C12" i="5"/>
  <c r="D12" i="5"/>
  <c r="E12" i="5"/>
  <c r="F12" i="5"/>
  <c r="G12" i="5"/>
  <c r="H12" i="5"/>
  <c r="I12" i="5"/>
  <c r="J12" i="5"/>
  <c r="K12" i="5"/>
  <c r="C13" i="5"/>
  <c r="D13" i="5"/>
  <c r="E13" i="5"/>
  <c r="F13" i="5"/>
  <c r="G13" i="5"/>
  <c r="H13" i="5"/>
  <c r="I13" i="5"/>
  <c r="J13" i="5"/>
  <c r="K13" i="5"/>
  <c r="C14" i="5"/>
  <c r="D14" i="5"/>
  <c r="E14" i="5"/>
  <c r="F14" i="5"/>
  <c r="G14" i="5"/>
  <c r="H14" i="5"/>
  <c r="I14" i="5"/>
  <c r="J14" i="5"/>
  <c r="K14" i="5"/>
  <c r="C15" i="5"/>
  <c r="D15" i="5"/>
  <c r="E15" i="5"/>
  <c r="F15" i="5"/>
  <c r="G15" i="5"/>
  <c r="H15" i="5"/>
  <c r="I15" i="5"/>
  <c r="J15" i="5"/>
  <c r="K15" i="5"/>
  <c r="C16" i="5"/>
  <c r="D16" i="5"/>
  <c r="E16" i="5"/>
  <c r="F16" i="5"/>
  <c r="G16" i="5"/>
  <c r="H16" i="5"/>
  <c r="I16" i="5"/>
  <c r="J16" i="5"/>
  <c r="K16" i="5"/>
  <c r="C17" i="5"/>
  <c r="D17" i="5"/>
  <c r="E17" i="5"/>
  <c r="F17" i="5"/>
  <c r="G17" i="5"/>
  <c r="H17" i="5"/>
  <c r="I17" i="5"/>
  <c r="J17" i="5"/>
  <c r="K17" i="5"/>
  <c r="C18" i="5"/>
  <c r="D18" i="5"/>
  <c r="E18" i="5"/>
  <c r="F18" i="5"/>
  <c r="G18" i="5"/>
  <c r="H18" i="5"/>
  <c r="I18" i="5"/>
  <c r="J18" i="5"/>
  <c r="K18" i="5"/>
  <c r="C20" i="5"/>
  <c r="D20" i="5"/>
  <c r="E20" i="5"/>
  <c r="F20" i="5"/>
  <c r="G20" i="5"/>
  <c r="H20" i="5"/>
  <c r="I20" i="5"/>
  <c r="J20" i="5"/>
  <c r="K20" i="5"/>
  <c r="D7" i="5"/>
  <c r="E7" i="5"/>
  <c r="F7" i="5"/>
  <c r="G7" i="5"/>
  <c r="H7" i="5"/>
  <c r="I7" i="5"/>
  <c r="J7" i="5"/>
  <c r="K7" i="5"/>
  <c r="C7" i="5"/>
  <c r="K26" i="4"/>
  <c r="J26" i="4"/>
  <c r="I26" i="4"/>
  <c r="H26" i="4"/>
  <c r="G26" i="4"/>
  <c r="F26" i="4"/>
  <c r="E26" i="4"/>
  <c r="D26" i="4"/>
  <c r="C26" i="4"/>
  <c r="K25" i="4"/>
  <c r="J25" i="4"/>
  <c r="I25" i="4"/>
  <c r="H25" i="4"/>
  <c r="G25" i="4"/>
  <c r="F25" i="4"/>
  <c r="E25" i="4"/>
  <c r="D25" i="4"/>
  <c r="C25" i="4"/>
  <c r="K24" i="4"/>
  <c r="J24" i="4"/>
  <c r="I24" i="4"/>
  <c r="H24" i="4"/>
  <c r="G24" i="4"/>
  <c r="F24" i="4"/>
  <c r="E24" i="4"/>
  <c r="D24" i="4"/>
  <c r="C24" i="4"/>
  <c r="K23" i="4"/>
  <c r="J23" i="4"/>
  <c r="I23" i="4"/>
  <c r="H23" i="4"/>
  <c r="G23" i="4"/>
  <c r="F23" i="4"/>
  <c r="E23" i="4"/>
  <c r="D23" i="4"/>
  <c r="C23" i="4"/>
  <c r="K22" i="4"/>
  <c r="J22" i="4"/>
  <c r="I22" i="4"/>
  <c r="H22" i="4"/>
  <c r="G22" i="4"/>
  <c r="F22" i="4"/>
  <c r="E22" i="4"/>
  <c r="D22" i="4"/>
  <c r="C22" i="4"/>
  <c r="K21" i="4"/>
  <c r="J21" i="4"/>
  <c r="I21" i="4"/>
  <c r="H21" i="4"/>
  <c r="G21" i="4"/>
  <c r="F21" i="4"/>
  <c r="E21" i="4"/>
  <c r="D21" i="4"/>
  <c r="C21" i="4"/>
  <c r="C20" i="4"/>
  <c r="D20" i="4"/>
  <c r="E20" i="4"/>
  <c r="F20" i="4"/>
  <c r="G20" i="4"/>
  <c r="H20" i="4"/>
  <c r="I20" i="4"/>
  <c r="J20" i="4"/>
  <c r="K20" i="4"/>
  <c r="C7" i="4"/>
  <c r="D7" i="4"/>
  <c r="E7" i="4"/>
  <c r="F7" i="4"/>
  <c r="G7" i="4"/>
  <c r="H7" i="4"/>
  <c r="I7" i="4"/>
  <c r="J7" i="4"/>
  <c r="K7" i="4"/>
  <c r="C8" i="4"/>
  <c r="D8" i="4"/>
  <c r="E8" i="4"/>
  <c r="F8" i="4"/>
  <c r="G8" i="4"/>
  <c r="H8" i="4"/>
  <c r="I8" i="4"/>
  <c r="J8" i="4"/>
  <c r="K8" i="4"/>
  <c r="C9" i="4"/>
  <c r="D9" i="4"/>
  <c r="E9" i="4"/>
  <c r="F9" i="4"/>
  <c r="G9" i="4"/>
  <c r="H9" i="4"/>
  <c r="I9" i="4"/>
  <c r="J9" i="4"/>
  <c r="K9" i="4"/>
  <c r="C10" i="4"/>
  <c r="D10" i="4"/>
  <c r="E10" i="4"/>
  <c r="F10" i="4"/>
  <c r="G10" i="4"/>
  <c r="H10" i="4"/>
  <c r="I10" i="4"/>
  <c r="J10" i="4"/>
  <c r="K10" i="4"/>
  <c r="C11" i="4"/>
  <c r="D11" i="4"/>
  <c r="E11" i="4"/>
  <c r="F11" i="4"/>
  <c r="G11" i="4"/>
  <c r="H11" i="4"/>
  <c r="I11" i="4"/>
  <c r="J11" i="4"/>
  <c r="K11" i="4"/>
  <c r="C12" i="4"/>
  <c r="D12" i="4"/>
  <c r="E12" i="4"/>
  <c r="F12" i="4"/>
  <c r="G12" i="4"/>
  <c r="H12" i="4"/>
  <c r="I12" i="4"/>
  <c r="J12" i="4"/>
  <c r="K12" i="4"/>
  <c r="C13" i="4"/>
  <c r="D13" i="4"/>
  <c r="E13" i="4"/>
  <c r="F13" i="4"/>
  <c r="G13" i="4"/>
  <c r="H13" i="4"/>
  <c r="I13" i="4"/>
  <c r="J13" i="4"/>
  <c r="K13" i="4"/>
  <c r="C14" i="4"/>
  <c r="D14" i="4"/>
  <c r="E14" i="4"/>
  <c r="F14" i="4"/>
  <c r="G14" i="4"/>
  <c r="H14" i="4"/>
  <c r="I14" i="4"/>
  <c r="J14" i="4"/>
  <c r="K14" i="4"/>
  <c r="C15" i="4"/>
  <c r="D15" i="4"/>
  <c r="E15" i="4"/>
  <c r="F15" i="4"/>
  <c r="G15" i="4"/>
  <c r="H15" i="4"/>
  <c r="I15" i="4"/>
  <c r="J15" i="4"/>
  <c r="K15" i="4"/>
  <c r="C16" i="4"/>
  <c r="D16" i="4"/>
  <c r="E16" i="4"/>
  <c r="F16" i="4"/>
  <c r="G16" i="4"/>
  <c r="H16" i="4"/>
  <c r="I16" i="4"/>
  <c r="J16" i="4"/>
  <c r="K16" i="4"/>
  <c r="C17" i="4"/>
  <c r="D17" i="4"/>
  <c r="E17" i="4"/>
  <c r="F17" i="4"/>
  <c r="G17" i="4"/>
  <c r="H17" i="4"/>
  <c r="I17" i="4"/>
  <c r="J17" i="4"/>
  <c r="K17" i="4"/>
  <c r="C18" i="4"/>
  <c r="D18" i="4"/>
  <c r="E18" i="4"/>
  <c r="F18" i="4"/>
  <c r="G18" i="4"/>
  <c r="H18" i="4"/>
  <c r="I18" i="4"/>
  <c r="J18" i="4"/>
  <c r="K18" i="4"/>
  <c r="D6" i="4"/>
  <c r="E6" i="4"/>
  <c r="F6" i="4"/>
  <c r="G6" i="4"/>
  <c r="H6" i="4"/>
  <c r="I6" i="4"/>
  <c r="J6" i="4"/>
  <c r="K6" i="4"/>
  <c r="C6" i="4"/>
  <c r="C21" i="1"/>
  <c r="D21" i="1"/>
  <c r="E21" i="1"/>
  <c r="F21" i="1"/>
  <c r="G21" i="1"/>
  <c r="H21" i="1"/>
  <c r="I21" i="1"/>
  <c r="C22" i="1"/>
  <c r="D22" i="1"/>
  <c r="E22" i="1"/>
  <c r="F22" i="1"/>
  <c r="G22" i="1"/>
  <c r="H22" i="1"/>
  <c r="I22" i="1"/>
  <c r="C23" i="1"/>
  <c r="D23" i="1"/>
  <c r="E23" i="1"/>
  <c r="F23" i="1"/>
  <c r="G23" i="1"/>
  <c r="H23" i="1"/>
  <c r="I23" i="1"/>
  <c r="C24" i="1"/>
  <c r="D24" i="1"/>
  <c r="E24" i="1"/>
  <c r="F24" i="1"/>
  <c r="G24" i="1"/>
  <c r="H24" i="1"/>
  <c r="I24" i="1"/>
  <c r="C25" i="1"/>
  <c r="D25" i="1"/>
  <c r="E25" i="1"/>
  <c r="F25" i="1"/>
  <c r="G25" i="1"/>
  <c r="H25" i="1"/>
  <c r="I25" i="1"/>
  <c r="C26" i="1"/>
  <c r="D26" i="1"/>
  <c r="E26" i="1"/>
  <c r="F26" i="1"/>
  <c r="G26" i="1"/>
  <c r="H26" i="1"/>
  <c r="I26" i="1"/>
  <c r="C7" i="1"/>
  <c r="D7" i="1"/>
  <c r="E7" i="1"/>
  <c r="F7" i="1"/>
  <c r="G7" i="1"/>
  <c r="H7" i="1"/>
  <c r="I7" i="1"/>
  <c r="C8" i="1"/>
  <c r="D8" i="1"/>
  <c r="E8" i="1"/>
  <c r="F8" i="1"/>
  <c r="G8" i="1"/>
  <c r="H8" i="1"/>
  <c r="I8" i="1"/>
  <c r="C9" i="1"/>
  <c r="D9" i="1"/>
  <c r="E9" i="1"/>
  <c r="F9" i="1"/>
  <c r="G9" i="1"/>
  <c r="H9" i="1"/>
  <c r="I9" i="1"/>
  <c r="C10" i="1"/>
  <c r="D10" i="1"/>
  <c r="E10" i="1"/>
  <c r="F10" i="1"/>
  <c r="G10" i="1"/>
  <c r="H10" i="1"/>
  <c r="I10" i="1"/>
  <c r="C11" i="1"/>
  <c r="D11" i="1"/>
  <c r="E11" i="1"/>
  <c r="F11" i="1"/>
  <c r="G11" i="1"/>
  <c r="H11" i="1"/>
  <c r="I11" i="1"/>
  <c r="C12" i="1"/>
  <c r="D12" i="1"/>
  <c r="E12" i="1"/>
  <c r="F12" i="1"/>
  <c r="G12" i="1"/>
  <c r="H12" i="1"/>
  <c r="I12" i="1"/>
  <c r="C13" i="1"/>
  <c r="D13" i="1"/>
  <c r="E13" i="1"/>
  <c r="F13" i="1"/>
  <c r="G13" i="1"/>
  <c r="H13" i="1"/>
  <c r="I13" i="1"/>
  <c r="C14" i="1"/>
  <c r="D14" i="1"/>
  <c r="E14" i="1"/>
  <c r="F14" i="1"/>
  <c r="G14" i="1"/>
  <c r="H14" i="1"/>
  <c r="I14" i="1"/>
  <c r="C15" i="1"/>
  <c r="D15" i="1"/>
  <c r="E15" i="1"/>
  <c r="F15" i="1"/>
  <c r="G15" i="1"/>
  <c r="H15" i="1"/>
  <c r="I15" i="1"/>
  <c r="C16" i="1"/>
  <c r="D16" i="1"/>
  <c r="E16" i="1"/>
  <c r="F16" i="1"/>
  <c r="G16" i="1"/>
  <c r="H16" i="1"/>
  <c r="I16" i="1"/>
  <c r="C17" i="1"/>
  <c r="D17" i="1"/>
  <c r="E17" i="1"/>
  <c r="F17" i="1"/>
  <c r="G17" i="1"/>
  <c r="H17" i="1"/>
  <c r="I17" i="1"/>
  <c r="C18" i="1"/>
  <c r="D18" i="1"/>
  <c r="E18" i="1"/>
  <c r="F18" i="1"/>
  <c r="G18" i="1"/>
  <c r="H18" i="1"/>
  <c r="I18" i="1"/>
  <c r="C20" i="1"/>
  <c r="D20" i="1"/>
  <c r="E20" i="1"/>
  <c r="F20" i="1"/>
  <c r="G20" i="1"/>
  <c r="H20" i="1"/>
  <c r="I20" i="1"/>
  <c r="D6" i="1"/>
  <c r="E6" i="1"/>
  <c r="F6" i="1"/>
  <c r="G6" i="1"/>
  <c r="H6" i="1"/>
  <c r="I6" i="1"/>
  <c r="C6" i="1"/>
  <c r="J18" i="3" l="1"/>
  <c r="J17" i="3"/>
  <c r="J16" i="3"/>
  <c r="J15" i="3"/>
  <c r="J14" i="3"/>
  <c r="J13" i="3"/>
  <c r="J12" i="3"/>
  <c r="J11" i="3"/>
  <c r="J10" i="3"/>
  <c r="J9" i="3"/>
  <c r="J8" i="3"/>
  <c r="J7" i="3"/>
  <c r="I18" i="3"/>
  <c r="I17" i="3"/>
  <c r="I16" i="3"/>
  <c r="I15" i="3"/>
  <c r="I14" i="3"/>
  <c r="I13" i="3"/>
  <c r="I12" i="3"/>
  <c r="I11" i="3"/>
  <c r="I10" i="3"/>
  <c r="I9" i="3"/>
  <c r="I8" i="3"/>
  <c r="I7" i="3"/>
  <c r="K18" i="3" l="1"/>
  <c r="H18" i="3"/>
  <c r="G18" i="3"/>
  <c r="F18" i="3"/>
  <c r="E18" i="3"/>
  <c r="D18" i="3"/>
  <c r="K17" i="3"/>
  <c r="H17" i="3"/>
  <c r="G17" i="3"/>
  <c r="F17" i="3"/>
  <c r="E17" i="3"/>
  <c r="D17" i="3"/>
  <c r="K16" i="3"/>
  <c r="H16" i="3"/>
  <c r="G16" i="3"/>
  <c r="F16" i="3"/>
  <c r="E16" i="3"/>
  <c r="D16" i="3"/>
  <c r="K15" i="3"/>
  <c r="H15" i="3"/>
  <c r="G15" i="3"/>
  <c r="F15" i="3"/>
  <c r="E15" i="3"/>
  <c r="D15" i="3"/>
  <c r="K14" i="3"/>
  <c r="H14" i="3"/>
  <c r="G14" i="3"/>
  <c r="F14" i="3"/>
  <c r="E14" i="3"/>
  <c r="D14" i="3"/>
  <c r="K13" i="3"/>
  <c r="H13" i="3"/>
  <c r="G13" i="3"/>
  <c r="F13" i="3"/>
  <c r="E13" i="3"/>
  <c r="D13" i="3"/>
  <c r="K12" i="3"/>
  <c r="H12" i="3"/>
  <c r="G12" i="3"/>
  <c r="F12" i="3"/>
  <c r="E12" i="3"/>
  <c r="D12" i="3"/>
  <c r="K11" i="3"/>
  <c r="H11" i="3"/>
  <c r="G11" i="3"/>
  <c r="F11" i="3"/>
  <c r="E11" i="3"/>
  <c r="D11" i="3"/>
  <c r="K10" i="3"/>
  <c r="H10" i="3"/>
  <c r="G10" i="3"/>
  <c r="F10" i="3"/>
  <c r="E10" i="3"/>
  <c r="D10" i="3"/>
  <c r="K9" i="3"/>
  <c r="H9" i="3"/>
  <c r="G9" i="3"/>
  <c r="F9" i="3"/>
  <c r="E9" i="3"/>
  <c r="D9" i="3"/>
  <c r="K8" i="3"/>
  <c r="H8" i="3"/>
  <c r="G8" i="3"/>
  <c r="F8" i="3"/>
  <c r="E8" i="3"/>
  <c r="D8" i="3"/>
  <c r="K7" i="3"/>
  <c r="J6" i="3"/>
  <c r="I6" i="3"/>
  <c r="H7" i="3"/>
  <c r="H6" i="3" s="1"/>
  <c r="G7" i="3"/>
  <c r="F7" i="3"/>
  <c r="E7" i="3"/>
  <c r="D7" i="3"/>
  <c r="F6" i="3"/>
  <c r="G6" i="3"/>
  <c r="E6" i="3"/>
  <c r="D6" i="3"/>
  <c r="K6" i="3" l="1"/>
</calcChain>
</file>

<file path=xl/sharedStrings.xml><?xml version="1.0" encoding="utf-8"?>
<sst xmlns="http://schemas.openxmlformats.org/spreadsheetml/2006/main" count="143" uniqueCount="91">
  <si>
    <t xml:space="preserve">     Diện tích tự nhiên</t>
  </si>
  <si>
    <t>I. Đất có rừng</t>
  </si>
  <si>
    <t xml:space="preserve">  A. Rừng tự nhiên</t>
  </si>
  <si>
    <t xml:space="preserve">    1. Rừng gỗ</t>
  </si>
  <si>
    <t xml:space="preserve">    2. Rừng tre nứa</t>
  </si>
  <si>
    <t xml:space="preserve">    3. Rừng hỗn giao</t>
  </si>
  <si>
    <t xml:space="preserve">    4. Rừng ngập mặn</t>
  </si>
  <si>
    <t xml:space="preserve">    5. Rừng núi đá</t>
  </si>
  <si>
    <t xml:space="preserve">  B. Rừng trồng</t>
  </si>
  <si>
    <t xml:space="preserve">    1. RT có trữ lượng</t>
  </si>
  <si>
    <t xml:space="preserve">    2. RT chưa có tr.lượng</t>
  </si>
  <si>
    <t xml:space="preserve">    3. Tre luồng</t>
  </si>
  <si>
    <t xml:space="preserve">    4. Cây đặc sản</t>
  </si>
  <si>
    <t>0000</t>
  </si>
  <si>
    <t xml:space="preserve"> </t>
  </si>
  <si>
    <t>Loại đất loại rừng</t>
  </si>
  <si>
    <t>LĐLR</t>
  </si>
  <si>
    <t>Thay đổi</t>
  </si>
  <si>
    <t>Phân theo chức năng</t>
  </si>
  <si>
    <t>Tổng</t>
  </si>
  <si>
    <t>PH</t>
  </si>
  <si>
    <t>SX</t>
  </si>
  <si>
    <t>DN nhà nước</t>
  </si>
  <si>
    <t>Khác</t>
  </si>
  <si>
    <t>Trồng mới</t>
  </si>
  <si>
    <t>Khai thác</t>
  </si>
  <si>
    <t>Cháy</t>
  </si>
  <si>
    <t>Sâu</t>
  </si>
  <si>
    <t>Phá rừng</t>
  </si>
  <si>
    <t>Chuyển đổi MĐSD đất</t>
  </si>
  <si>
    <t>Tổng DT thay đổi</t>
  </si>
  <si>
    <t>Rừng trồng</t>
  </si>
  <si>
    <t>Đơn vị tính: Ha</t>
  </si>
  <si>
    <t>II. Đất trống, đồi núi không rừng</t>
  </si>
  <si>
    <t xml:space="preserve">    4. Núi đá không rừng</t>
  </si>
  <si>
    <t xml:space="preserve">III. Đất khác </t>
  </si>
  <si>
    <t>Diện tích tự nhiên</t>
  </si>
  <si>
    <t>Diện tích có rừng</t>
  </si>
  <si>
    <t>C h I a   r a</t>
  </si>
  <si>
    <t>Đất khác</t>
  </si>
  <si>
    <t>trong năm</t>
  </si>
  <si>
    <t>Tổng diện tích</t>
  </si>
  <si>
    <t>Đơn vị vũ trang</t>
  </si>
  <si>
    <r>
      <t>Biểu 1</t>
    </r>
    <r>
      <rPr>
        <b/>
        <sz val="11"/>
        <rFont val="Arial"/>
        <family val="2"/>
      </rPr>
      <t>: DIỆN TÍCH RỪNG VÀ ĐẤT LÂM NGHIỆP</t>
    </r>
  </si>
  <si>
    <r>
      <t>Biểu 2</t>
    </r>
    <r>
      <rPr>
        <b/>
        <sz val="11"/>
        <rFont val="Arial"/>
        <family val="2"/>
      </rPr>
      <t>: DIỆN TÍCH RỪNG VÀ ĐẤT LÂM NGHIỆP THEO LOẠI CHỦ QUẢN LÝ</t>
    </r>
  </si>
  <si>
    <r>
      <t>Biểu 3</t>
    </r>
    <r>
      <rPr>
        <b/>
        <sz val="11"/>
        <rFont val="Arial"/>
        <family val="2"/>
      </rPr>
      <t>: DIỄN BIẾN RỪNG VÀ ĐẤT LÂM NGHIỆP THEO CÁC NGUYÊN NHÂN</t>
    </r>
  </si>
  <si>
    <t>CÁC TỈNH KHU VỰC II</t>
  </si>
  <si>
    <t>Vùng</t>
  </si>
  <si>
    <t>Tên tỉnh, TP</t>
  </si>
  <si>
    <t>Độ che phủ rừng</t>
  </si>
  <si>
    <t>Rừng</t>
  </si>
  <si>
    <t>tự nhiên</t>
  </si>
  <si>
    <t>(%)</t>
  </si>
  <si>
    <t>Ninh Bình</t>
  </si>
  <si>
    <t>Bắc Trung Bộ</t>
  </si>
  <si>
    <t>Thanh Hoá</t>
  </si>
  <si>
    <t>Nghệ An</t>
  </si>
  <si>
    <t>Hà Tĩnh</t>
  </si>
  <si>
    <t>Quảng Bình</t>
  </si>
  <si>
    <t>Quảng Trị</t>
  </si>
  <si>
    <t>Đất trống</t>
  </si>
  <si>
    <t>quy hoạch</t>
  </si>
  <si>
    <t>&lt;=3 tuổi</t>
  </si>
  <si>
    <t>cho l.nghiệp</t>
  </si>
  <si>
    <t>DD</t>
  </si>
  <si>
    <t>STT</t>
  </si>
  <si>
    <t>Khu vực II</t>
  </si>
  <si>
    <t>Đầu năm</t>
  </si>
  <si>
    <t>Cuối năm</t>
  </si>
  <si>
    <t>Ngoài 3 loại rừng</t>
  </si>
  <si>
    <t xml:space="preserve">    5. RT là cây ngập mặn, phèn</t>
  </si>
  <si>
    <t xml:space="preserve">    1. Nương rẫy (LN)</t>
  </si>
  <si>
    <t xml:space="preserve">    2. Không có gỗ tái sinh (Ia,Ib)</t>
  </si>
  <si>
    <t xml:space="preserve">    3. Có gỗ tái sinh (Ic)</t>
  </si>
  <si>
    <t xml:space="preserve">    5. Đất khác trong lâm nghiệp</t>
  </si>
  <si>
    <t>Ban QLR</t>
  </si>
  <si>
    <t>Tổ chức KT khác</t>
  </si>
  <si>
    <t>Hộ gia đình</t>
  </si>
  <si>
    <t>Cộng đồng</t>
  </si>
  <si>
    <t>Tổ chức khác</t>
  </si>
  <si>
    <t>UBND (chưa giao)</t>
  </si>
  <si>
    <t>Khoanh nuôi, tsinh</t>
  </si>
  <si>
    <t>Biểu 4: TỔNG HỢP ĐỘ CHE PHỦ RỪNG CÁC TỈNH KHU VỰC II</t>
  </si>
  <si>
    <t>T.T Huế</t>
  </si>
  <si>
    <t>Hà Nội</t>
  </si>
  <si>
    <t>Thái Bình</t>
  </si>
  <si>
    <t>Hà Nam</t>
  </si>
  <si>
    <t>Nam Định</t>
  </si>
  <si>
    <t>Tây Bắc</t>
  </si>
  <si>
    <t>Sông Hồng</t>
  </si>
  <si>
    <t>Hòa Bình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</si>
</sst>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$_-;\-* #,##0.00\ _$_-;_-* &quot;-&quot;??\ _$_-;_-@_-"/>
    <numFmt numFmtId="165" formatCode="_-* #,##0.0\ _$_-;\-* #,##0.0\ _$_-;_-* &quot;-&quot;??\ _$_-;_-@_-"/>
    <numFmt numFmtId="166" formatCode="_-* #,##0.0_$_-;\-* #,##0.0_$_-;_-* &quot;-&quot;??\ _$_-;_-@_-"/>
    <numFmt numFmtId="167" formatCode="_(* #,##0.0_);_(* \(#,##0.0\);_(* &quot;-&quot;?_);_(@_)"/>
    <numFmt numFmtId="168" formatCode="0.0%"/>
  </numFmts>
  <fonts count="11" x14ac:knownFonts="1">
    <font>
      <sz val="12"/>
      <name val="Arial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2"/>
      <name val="Arial Narrow"/>
      <family val="2"/>
    </font>
    <font>
      <b/>
      <sz val="13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indent="1"/>
    </xf>
    <xf numFmtId="0" fontId="2" fillId="0" borderId="0" xfId="0" applyFont="1" applyAlignment="1">
      <alignment vertical="center"/>
    </xf>
    <xf numFmtId="165" fontId="2" fillId="0" borderId="0" xfId="0" applyNumberFormat="1" applyFont="1"/>
    <xf numFmtId="0" fontId="5" fillId="0" borderId="0" xfId="0" applyFont="1"/>
    <xf numFmtId="0" fontId="7" fillId="0" borderId="0" xfId="0" applyFont="1"/>
    <xf numFmtId="0" fontId="8" fillId="0" borderId="0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top" textRotation="90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7" fillId="0" borderId="1" xfId="0" applyFont="1" applyBorder="1" applyAlignment="1">
      <alignment vertical="center"/>
    </xf>
    <xf numFmtId="168" fontId="5" fillId="0" borderId="0" xfId="2" applyNumberFormat="1" applyFont="1"/>
    <xf numFmtId="0" fontId="6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distributed"/>
    </xf>
    <xf numFmtId="0" fontId="2" fillId="0" borderId="1" xfId="0" quotePrefix="1" applyFont="1" applyBorder="1" applyAlignment="1">
      <alignment horizontal="center"/>
    </xf>
    <xf numFmtId="166" fontId="2" fillId="0" borderId="1" xfId="1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7" fillId="0" borderId="6" xfId="0" applyFont="1" applyBorder="1" applyAlignment="1">
      <alignment vertical="center" textRotation="90"/>
    </xf>
    <xf numFmtId="167" fontId="9" fillId="0" borderId="1" xfId="1" applyNumberFormat="1" applyFont="1" applyBorder="1" applyAlignment="1">
      <alignment horizontal="left" vertical="center" wrapText="1"/>
    </xf>
    <xf numFmtId="167" fontId="9" fillId="0" borderId="6" xfId="1" applyNumberFormat="1" applyFont="1" applyBorder="1" applyAlignment="1">
      <alignment horizontal="left" vertical="center" wrapText="1"/>
    </xf>
    <xf numFmtId="167" fontId="7" fillId="0" borderId="1" xfId="1" applyNumberFormat="1" applyFont="1" applyBorder="1" applyAlignment="1">
      <alignment horizontal="center" vertical="center"/>
    </xf>
    <xf numFmtId="166" fontId="10" fillId="0" borderId="1" xfId="1" applyNumberFormat="1" applyFont="1" applyBorder="1" applyAlignment="1">
      <alignment horizontal="center" vertical="center"/>
    </xf>
    <xf numFmtId="166" fontId="9" fillId="0" borderId="1" xfId="1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center" vertical="center" textRotation="9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BI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QBI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QT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TT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N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TB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N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ND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NBI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TH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NA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1"/>
      <sheetName val="Bieu2"/>
      <sheetName val="Bieu3"/>
      <sheetName val="Bieu4"/>
    </sheetNames>
    <sheetDataSet>
      <sheetData sheetId="0">
        <row r="6">
          <cell r="C6">
            <v>467360.67</v>
          </cell>
          <cell r="D6">
            <v>0</v>
          </cell>
          <cell r="E6">
            <v>467360.67</v>
          </cell>
          <cell r="F6">
            <v>0</v>
          </cell>
          <cell r="G6">
            <v>0</v>
          </cell>
          <cell r="H6">
            <v>0</v>
          </cell>
        </row>
        <row r="7">
          <cell r="C7">
            <v>203134.7</v>
          </cell>
          <cell r="D7">
            <v>3885.31</v>
          </cell>
          <cell r="E7">
            <v>207020.01</v>
          </cell>
          <cell r="F7">
            <v>24749.8</v>
          </cell>
          <cell r="G7">
            <v>138217.26999999999</v>
          </cell>
          <cell r="H7">
            <v>44052.94</v>
          </cell>
        </row>
        <row r="8">
          <cell r="C8">
            <v>150280.79999999999</v>
          </cell>
          <cell r="D8">
            <v>-459.4</v>
          </cell>
          <cell r="E8">
            <v>149821.4</v>
          </cell>
          <cell r="F8">
            <v>23951.7</v>
          </cell>
          <cell r="G8">
            <v>114880.47</v>
          </cell>
          <cell r="H8">
            <v>10989.23</v>
          </cell>
        </row>
        <row r="9">
          <cell r="C9">
            <v>46926.3</v>
          </cell>
          <cell r="D9">
            <v>-275.8</v>
          </cell>
          <cell r="E9">
            <v>46650.5</v>
          </cell>
          <cell r="F9">
            <v>9031.7000000000007</v>
          </cell>
          <cell r="G9">
            <v>33198.400000000001</v>
          </cell>
          <cell r="H9">
            <v>4420.3999999999996</v>
          </cell>
        </row>
        <row r="10">
          <cell r="C10">
            <v>9365.83</v>
          </cell>
          <cell r="D10">
            <v>-99.4</v>
          </cell>
          <cell r="E10">
            <v>9266.43</v>
          </cell>
          <cell r="F10">
            <v>231.8</v>
          </cell>
          <cell r="G10">
            <v>6846.4</v>
          </cell>
          <cell r="H10">
            <v>2188.23</v>
          </cell>
        </row>
        <row r="11">
          <cell r="C11">
            <v>9151.9</v>
          </cell>
          <cell r="D11">
            <v>-50.6</v>
          </cell>
          <cell r="E11">
            <v>9101.2999999999993</v>
          </cell>
          <cell r="F11">
            <v>436.8</v>
          </cell>
          <cell r="G11">
            <v>7945.1</v>
          </cell>
          <cell r="H11">
            <v>719.4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C13">
            <v>84836.77</v>
          </cell>
          <cell r="D13">
            <v>-33.6</v>
          </cell>
          <cell r="E13">
            <v>84803.17</v>
          </cell>
          <cell r="F13">
            <v>14251.4</v>
          </cell>
          <cell r="G13">
            <v>66890.570000000007</v>
          </cell>
          <cell r="H13">
            <v>3661.2</v>
          </cell>
        </row>
        <row r="14">
          <cell r="C14">
            <v>52853.9</v>
          </cell>
          <cell r="D14">
            <v>4344.71</v>
          </cell>
          <cell r="E14">
            <v>57198.61</v>
          </cell>
          <cell r="F14">
            <v>798.1</v>
          </cell>
          <cell r="G14">
            <v>23336.799999999999</v>
          </cell>
          <cell r="H14">
            <v>33063.71</v>
          </cell>
        </row>
        <row r="15">
          <cell r="C15">
            <v>39184.620000000003</v>
          </cell>
          <cell r="D15">
            <v>-315.48</v>
          </cell>
          <cell r="E15">
            <v>38869.14</v>
          </cell>
          <cell r="F15">
            <v>548.6</v>
          </cell>
          <cell r="G15">
            <v>16774.2</v>
          </cell>
          <cell r="H15">
            <v>21546.34</v>
          </cell>
        </row>
        <row r="16">
          <cell r="C16">
            <v>13402.58</v>
          </cell>
          <cell r="D16">
            <v>4660.1899999999996</v>
          </cell>
          <cell r="E16">
            <v>18062.77</v>
          </cell>
          <cell r="F16">
            <v>217.4</v>
          </cell>
          <cell r="G16">
            <v>6432.3</v>
          </cell>
          <cell r="H16">
            <v>11413.07</v>
          </cell>
        </row>
        <row r="17">
          <cell r="C17">
            <v>261.8</v>
          </cell>
          <cell r="D17">
            <v>0</v>
          </cell>
          <cell r="E17">
            <v>261.8</v>
          </cell>
          <cell r="F17">
            <v>32.1</v>
          </cell>
          <cell r="G17">
            <v>130.30000000000001</v>
          </cell>
          <cell r="H17">
            <v>99.4</v>
          </cell>
        </row>
        <row r="18">
          <cell r="C18">
            <v>4.9000000000000004</v>
          </cell>
          <cell r="D18">
            <v>0</v>
          </cell>
          <cell r="E18">
            <v>4.9000000000000004</v>
          </cell>
          <cell r="F18">
            <v>0</v>
          </cell>
          <cell r="G18">
            <v>0</v>
          </cell>
          <cell r="H18">
            <v>4.9000000000000004</v>
          </cell>
        </row>
        <row r="19">
          <cell r="C19">
            <v>124244.7</v>
          </cell>
          <cell r="D19">
            <v>-3647.01</v>
          </cell>
          <cell r="E19">
            <v>120597.69</v>
          </cell>
          <cell r="F19">
            <v>4182.3999999999996</v>
          </cell>
          <cell r="G19">
            <v>69258.83</v>
          </cell>
          <cell r="H19">
            <v>47156.46</v>
          </cell>
        </row>
        <row r="20">
          <cell r="C20">
            <v>71002.69</v>
          </cell>
          <cell r="D20">
            <v>-1955.21</v>
          </cell>
          <cell r="E20">
            <v>69047.48</v>
          </cell>
          <cell r="F20">
            <v>2550.5</v>
          </cell>
          <cell r="G20">
            <v>36770.82</v>
          </cell>
          <cell r="H20">
            <v>29726.16</v>
          </cell>
        </row>
        <row r="21">
          <cell r="C21">
            <v>23285.66</v>
          </cell>
          <cell r="D21">
            <v>-833.6</v>
          </cell>
          <cell r="E21">
            <v>22452.06</v>
          </cell>
          <cell r="F21">
            <v>438</v>
          </cell>
          <cell r="G21">
            <v>14780.56</v>
          </cell>
          <cell r="H21">
            <v>7233.5</v>
          </cell>
        </row>
        <row r="22">
          <cell r="C22">
            <v>25319.55</v>
          </cell>
          <cell r="D22">
            <v>-853.7</v>
          </cell>
          <cell r="E22">
            <v>24465.85</v>
          </cell>
          <cell r="F22">
            <v>859.5</v>
          </cell>
          <cell r="G22">
            <v>15539.25</v>
          </cell>
          <cell r="H22">
            <v>8067.1</v>
          </cell>
        </row>
        <row r="23">
          <cell r="C23">
            <v>4636.8</v>
          </cell>
          <cell r="D23">
            <v>-4.5</v>
          </cell>
          <cell r="E23">
            <v>4632.3</v>
          </cell>
          <cell r="F23">
            <v>334.4</v>
          </cell>
          <cell r="G23">
            <v>2168.1999999999998</v>
          </cell>
          <cell r="H23">
            <v>2129.6999999999998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C25">
            <v>139981.26999999999</v>
          </cell>
          <cell r="D25">
            <v>-238.3</v>
          </cell>
          <cell r="E25">
            <v>139742.97</v>
          </cell>
          <cell r="F25">
            <v>0</v>
          </cell>
          <cell r="G25">
            <v>0</v>
          </cell>
          <cell r="H25">
            <v>0</v>
          </cell>
        </row>
      </sheetData>
      <sheetData sheetId="1">
        <row r="5">
          <cell r="C5">
            <v>467360.67</v>
          </cell>
          <cell r="D5">
            <v>30100.92</v>
          </cell>
          <cell r="E5">
            <v>0</v>
          </cell>
          <cell r="F5">
            <v>30671.200000000001</v>
          </cell>
          <cell r="G5">
            <v>549.6</v>
          </cell>
          <cell r="H5">
            <v>375074.34</v>
          </cell>
          <cell r="I5">
            <v>18978.68</v>
          </cell>
          <cell r="J5">
            <v>2798.3</v>
          </cell>
          <cell r="K5">
            <v>9187.6299999999992</v>
          </cell>
        </row>
        <row r="6">
          <cell r="C6">
            <v>207020.01</v>
          </cell>
          <cell r="D6">
            <v>14348.9</v>
          </cell>
          <cell r="E6">
            <v>0</v>
          </cell>
          <cell r="F6">
            <v>23578.2</v>
          </cell>
          <cell r="G6">
            <v>418.1</v>
          </cell>
          <cell r="H6">
            <v>166591.74</v>
          </cell>
          <cell r="I6">
            <v>1152.57</v>
          </cell>
          <cell r="J6">
            <v>859.1</v>
          </cell>
          <cell r="K6">
            <v>71.400000000000006</v>
          </cell>
        </row>
        <row r="7">
          <cell r="C7">
            <v>149821.4</v>
          </cell>
          <cell r="D7">
            <v>7444.4</v>
          </cell>
          <cell r="E7">
            <v>0</v>
          </cell>
          <cell r="F7">
            <v>22954.5</v>
          </cell>
          <cell r="G7">
            <v>8</v>
          </cell>
          <cell r="H7">
            <v>117936.33</v>
          </cell>
          <cell r="I7">
            <v>705.47</v>
          </cell>
          <cell r="J7">
            <v>772.7</v>
          </cell>
          <cell r="K7">
            <v>0</v>
          </cell>
        </row>
        <row r="8">
          <cell r="C8">
            <v>46650.5</v>
          </cell>
          <cell r="D8">
            <v>3465.8</v>
          </cell>
          <cell r="E8">
            <v>0</v>
          </cell>
          <cell r="F8">
            <v>8214.7999999999993</v>
          </cell>
          <cell r="G8">
            <v>0</v>
          </cell>
          <cell r="H8">
            <v>34852.1</v>
          </cell>
          <cell r="I8">
            <v>111.7</v>
          </cell>
          <cell r="J8">
            <v>6.1</v>
          </cell>
          <cell r="K8">
            <v>0</v>
          </cell>
        </row>
        <row r="9">
          <cell r="C9">
            <v>9266.43</v>
          </cell>
          <cell r="D9">
            <v>477.5</v>
          </cell>
          <cell r="E9">
            <v>0</v>
          </cell>
          <cell r="F9">
            <v>230.8</v>
          </cell>
          <cell r="G9">
            <v>0</v>
          </cell>
          <cell r="H9">
            <v>8551.43</v>
          </cell>
          <cell r="I9">
            <v>6.7</v>
          </cell>
          <cell r="J9">
            <v>0</v>
          </cell>
          <cell r="K9">
            <v>0</v>
          </cell>
        </row>
        <row r="10">
          <cell r="C10">
            <v>9101.2999999999993</v>
          </cell>
          <cell r="D10">
            <v>225.7</v>
          </cell>
          <cell r="E10">
            <v>0</v>
          </cell>
          <cell r="F10">
            <v>400.4</v>
          </cell>
          <cell r="G10">
            <v>0</v>
          </cell>
          <cell r="H10">
            <v>8475.2000000000007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84803.17</v>
          </cell>
          <cell r="D12">
            <v>3275.4</v>
          </cell>
          <cell r="E12">
            <v>0</v>
          </cell>
          <cell r="F12">
            <v>14108.5</v>
          </cell>
          <cell r="G12">
            <v>8</v>
          </cell>
          <cell r="H12">
            <v>66057.600000000006</v>
          </cell>
          <cell r="I12">
            <v>587.07000000000005</v>
          </cell>
          <cell r="J12">
            <v>766.6</v>
          </cell>
          <cell r="K12">
            <v>0</v>
          </cell>
        </row>
        <row r="13">
          <cell r="C13">
            <v>57198.61</v>
          </cell>
          <cell r="D13">
            <v>6904.5</v>
          </cell>
          <cell r="E13">
            <v>0</v>
          </cell>
          <cell r="F13">
            <v>623.70000000000005</v>
          </cell>
          <cell r="G13">
            <v>410.1</v>
          </cell>
          <cell r="H13">
            <v>48655.41</v>
          </cell>
          <cell r="I13">
            <v>447.1</v>
          </cell>
          <cell r="J13">
            <v>86.4</v>
          </cell>
          <cell r="K13">
            <v>71.400000000000006</v>
          </cell>
        </row>
        <row r="14">
          <cell r="C14">
            <v>38869.14</v>
          </cell>
          <cell r="D14">
            <v>5000.55</v>
          </cell>
          <cell r="E14">
            <v>0</v>
          </cell>
          <cell r="F14">
            <v>506.4</v>
          </cell>
          <cell r="G14">
            <v>304</v>
          </cell>
          <cell r="H14">
            <v>32707.19</v>
          </cell>
          <cell r="I14">
            <v>266.89999999999998</v>
          </cell>
          <cell r="J14">
            <v>52.3</v>
          </cell>
          <cell r="K14">
            <v>31.8</v>
          </cell>
        </row>
        <row r="15">
          <cell r="C15">
            <v>18062.77</v>
          </cell>
          <cell r="D15">
            <v>1903.95</v>
          </cell>
          <cell r="E15">
            <v>0</v>
          </cell>
          <cell r="F15">
            <v>85.2</v>
          </cell>
          <cell r="G15">
            <v>101.2</v>
          </cell>
          <cell r="H15">
            <v>15718.52</v>
          </cell>
          <cell r="I15">
            <v>180.2</v>
          </cell>
          <cell r="J15">
            <v>34.1</v>
          </cell>
          <cell r="K15">
            <v>39.6</v>
          </cell>
        </row>
        <row r="16">
          <cell r="C16">
            <v>261.8</v>
          </cell>
          <cell r="D16">
            <v>0</v>
          </cell>
          <cell r="E16">
            <v>0</v>
          </cell>
          <cell r="F16">
            <v>32.1</v>
          </cell>
          <cell r="G16">
            <v>0</v>
          </cell>
          <cell r="H16">
            <v>229.7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4.9000000000000004</v>
          </cell>
          <cell r="D17">
            <v>0</v>
          </cell>
          <cell r="E17">
            <v>0</v>
          </cell>
          <cell r="F17">
            <v>0</v>
          </cell>
          <cell r="G17">
            <v>4.9000000000000004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120597.69</v>
          </cell>
          <cell r="D18">
            <v>9659.7000000000007</v>
          </cell>
          <cell r="E18">
            <v>0</v>
          </cell>
          <cell r="F18">
            <v>3970.2</v>
          </cell>
          <cell r="G18">
            <v>77.599999999999994</v>
          </cell>
          <cell r="H18">
            <v>105503.72</v>
          </cell>
          <cell r="I18">
            <v>772.8</v>
          </cell>
          <cell r="J18">
            <v>222.4</v>
          </cell>
          <cell r="K18">
            <v>391.27</v>
          </cell>
        </row>
        <row r="19">
          <cell r="C19">
            <v>69047.48</v>
          </cell>
          <cell r="D19">
            <v>5237.5</v>
          </cell>
          <cell r="E19">
            <v>0</v>
          </cell>
          <cell r="F19">
            <v>2414.1</v>
          </cell>
          <cell r="G19">
            <v>3.9</v>
          </cell>
          <cell r="H19">
            <v>60368.01</v>
          </cell>
          <cell r="I19">
            <v>559.4</v>
          </cell>
          <cell r="J19">
            <v>78.900000000000006</v>
          </cell>
          <cell r="K19">
            <v>385.67</v>
          </cell>
        </row>
        <row r="20">
          <cell r="C20">
            <v>22452.06</v>
          </cell>
          <cell r="D20">
            <v>2112.4</v>
          </cell>
          <cell r="E20">
            <v>0</v>
          </cell>
          <cell r="F20">
            <v>413.4</v>
          </cell>
          <cell r="G20">
            <v>0.8</v>
          </cell>
          <cell r="H20">
            <v>19880.66</v>
          </cell>
          <cell r="I20">
            <v>4.5</v>
          </cell>
          <cell r="J20">
            <v>40.299999999999997</v>
          </cell>
          <cell r="K20">
            <v>0</v>
          </cell>
        </row>
        <row r="21">
          <cell r="C21">
            <v>24465.85</v>
          </cell>
          <cell r="D21">
            <v>2150.3000000000002</v>
          </cell>
          <cell r="E21">
            <v>0</v>
          </cell>
          <cell r="F21">
            <v>808.3</v>
          </cell>
          <cell r="G21">
            <v>72.900000000000006</v>
          </cell>
          <cell r="H21">
            <v>21373.15</v>
          </cell>
          <cell r="I21">
            <v>37.5</v>
          </cell>
          <cell r="J21">
            <v>18.100000000000001</v>
          </cell>
          <cell r="K21">
            <v>5.6</v>
          </cell>
        </row>
        <row r="22">
          <cell r="C22">
            <v>4632.3</v>
          </cell>
          <cell r="D22">
            <v>159.5</v>
          </cell>
          <cell r="E22">
            <v>0</v>
          </cell>
          <cell r="F22">
            <v>334.4</v>
          </cell>
          <cell r="G22">
            <v>0</v>
          </cell>
          <cell r="H22">
            <v>3881.9</v>
          </cell>
          <cell r="I22">
            <v>171.4</v>
          </cell>
          <cell r="J22">
            <v>85.1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139742.97</v>
          </cell>
          <cell r="D24">
            <v>6092.32</v>
          </cell>
          <cell r="E24">
            <v>0</v>
          </cell>
          <cell r="F24">
            <v>3122.8</v>
          </cell>
          <cell r="G24">
            <v>53.9</v>
          </cell>
          <cell r="H24">
            <v>102978.88</v>
          </cell>
          <cell r="I24">
            <v>17053.310000000001</v>
          </cell>
          <cell r="J24">
            <v>1716.8</v>
          </cell>
          <cell r="K24">
            <v>8724.9599999999991</v>
          </cell>
        </row>
      </sheetData>
      <sheetData sheetId="2">
        <row r="5">
          <cell r="C5" t="str">
            <v xml:space="preserve"> </v>
          </cell>
        </row>
        <row r="6">
          <cell r="C6">
            <v>3885.31</v>
          </cell>
          <cell r="D6">
            <v>5634.17</v>
          </cell>
          <cell r="E6">
            <v>-1808.66</v>
          </cell>
          <cell r="F6">
            <v>0</v>
          </cell>
          <cell r="G6">
            <v>0</v>
          </cell>
          <cell r="H6">
            <v>-2.2999999999999998</v>
          </cell>
          <cell r="I6">
            <v>-9.9</v>
          </cell>
          <cell r="J6">
            <v>124</v>
          </cell>
          <cell r="K6">
            <v>-52</v>
          </cell>
        </row>
        <row r="7">
          <cell r="C7">
            <v>-459.4</v>
          </cell>
          <cell r="D7">
            <v>-427.7</v>
          </cell>
          <cell r="E7">
            <v>-17.100000000000001</v>
          </cell>
          <cell r="F7">
            <v>0</v>
          </cell>
          <cell r="G7">
            <v>0</v>
          </cell>
          <cell r="H7">
            <v>-2.2999999999999998</v>
          </cell>
          <cell r="I7">
            <v>-9.9</v>
          </cell>
          <cell r="J7">
            <v>124</v>
          </cell>
          <cell r="K7">
            <v>-126.4</v>
          </cell>
        </row>
        <row r="8">
          <cell r="C8">
            <v>-275.8</v>
          </cell>
          <cell r="D8">
            <v>-327.5</v>
          </cell>
          <cell r="E8">
            <v>0</v>
          </cell>
          <cell r="F8">
            <v>0</v>
          </cell>
          <cell r="G8">
            <v>0</v>
          </cell>
          <cell r="H8">
            <v>-2.2999999999999998</v>
          </cell>
          <cell r="I8">
            <v>-0.6</v>
          </cell>
          <cell r="J8">
            <v>124</v>
          </cell>
          <cell r="K8">
            <v>-69.400000000000006</v>
          </cell>
        </row>
        <row r="9">
          <cell r="C9">
            <v>-99.4</v>
          </cell>
          <cell r="D9">
            <v>-54.7</v>
          </cell>
          <cell r="E9">
            <v>-3.5</v>
          </cell>
          <cell r="F9">
            <v>0</v>
          </cell>
          <cell r="G9">
            <v>0</v>
          </cell>
          <cell r="H9">
            <v>0</v>
          </cell>
          <cell r="I9">
            <v>-4.4000000000000004</v>
          </cell>
          <cell r="J9">
            <v>0</v>
          </cell>
          <cell r="K9">
            <v>-36.799999999999997</v>
          </cell>
        </row>
        <row r="10">
          <cell r="C10">
            <v>-50.6</v>
          </cell>
          <cell r="D10">
            <v>-41.1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-9.5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-33.6</v>
          </cell>
          <cell r="D12">
            <v>-4.4000000000000004</v>
          </cell>
          <cell r="E12">
            <v>-13.6</v>
          </cell>
          <cell r="F12">
            <v>0</v>
          </cell>
          <cell r="G12">
            <v>0</v>
          </cell>
          <cell r="H12">
            <v>0</v>
          </cell>
          <cell r="I12">
            <v>-4.9000000000000004</v>
          </cell>
          <cell r="J12">
            <v>0</v>
          </cell>
          <cell r="K12">
            <v>-10.7</v>
          </cell>
        </row>
        <row r="13">
          <cell r="C13">
            <v>4344.71</v>
          </cell>
          <cell r="D13">
            <v>6061.87</v>
          </cell>
          <cell r="E13">
            <v>-1791.56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74.400000000000006</v>
          </cell>
        </row>
        <row r="14">
          <cell r="C14">
            <v>-315.48</v>
          </cell>
          <cell r="D14">
            <v>-2484.6799999999998</v>
          </cell>
          <cell r="E14">
            <v>-1715.66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3708.56</v>
          </cell>
          <cell r="K14">
            <v>176.3</v>
          </cell>
        </row>
        <row r="15">
          <cell r="C15">
            <v>4660.1899999999996</v>
          </cell>
          <cell r="D15">
            <v>8546.5499999999993</v>
          </cell>
          <cell r="E15">
            <v>-75.900000000000006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-3708.56</v>
          </cell>
          <cell r="K15">
            <v>-101.9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-3647.01</v>
          </cell>
          <cell r="D18">
            <v>-5402.47</v>
          </cell>
          <cell r="E18">
            <v>1815.16</v>
          </cell>
          <cell r="F18">
            <v>0</v>
          </cell>
          <cell r="G18">
            <v>0</v>
          </cell>
          <cell r="H18">
            <v>2.2999999999999998</v>
          </cell>
          <cell r="I18">
            <v>-31.5</v>
          </cell>
          <cell r="J18">
            <v>-124</v>
          </cell>
          <cell r="K18">
            <v>93.5</v>
          </cell>
        </row>
        <row r="19">
          <cell r="C19">
            <v>-1955.21</v>
          </cell>
          <cell r="D19">
            <v>-3771.77</v>
          </cell>
          <cell r="E19">
            <v>1776.46</v>
          </cell>
          <cell r="F19">
            <v>0</v>
          </cell>
          <cell r="G19">
            <v>0</v>
          </cell>
          <cell r="H19">
            <v>2.2999999999999998</v>
          </cell>
          <cell r="I19">
            <v>-29.9</v>
          </cell>
          <cell r="J19">
            <v>-213.7</v>
          </cell>
          <cell r="K19">
            <v>281.39999999999998</v>
          </cell>
        </row>
        <row r="20">
          <cell r="C20">
            <v>-833.6</v>
          </cell>
          <cell r="D20">
            <v>-769.8</v>
          </cell>
          <cell r="E20">
            <v>5.0999999999999996</v>
          </cell>
          <cell r="F20">
            <v>0</v>
          </cell>
          <cell r="G20">
            <v>0</v>
          </cell>
          <cell r="H20">
            <v>0</v>
          </cell>
          <cell r="I20">
            <v>-0.4</v>
          </cell>
          <cell r="J20">
            <v>-21.8</v>
          </cell>
          <cell r="K20">
            <v>-46.7</v>
          </cell>
        </row>
        <row r="21">
          <cell r="C21">
            <v>-853.7</v>
          </cell>
          <cell r="D21">
            <v>-857.3</v>
          </cell>
          <cell r="E21">
            <v>33.6</v>
          </cell>
          <cell r="F21">
            <v>0</v>
          </cell>
          <cell r="G21">
            <v>0</v>
          </cell>
          <cell r="H21">
            <v>0</v>
          </cell>
          <cell r="I21">
            <v>-1.2</v>
          </cell>
          <cell r="J21">
            <v>111.5</v>
          </cell>
          <cell r="K21">
            <v>-140.30000000000001</v>
          </cell>
        </row>
        <row r="22">
          <cell r="C22">
            <v>-4.5</v>
          </cell>
          <cell r="D22">
            <v>-3.6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-0.9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-238.3</v>
          </cell>
          <cell r="D24">
            <v>-231.7</v>
          </cell>
          <cell r="E24">
            <v>-6.5</v>
          </cell>
          <cell r="F24">
            <v>0</v>
          </cell>
          <cell r="G24">
            <v>0</v>
          </cell>
          <cell r="H24">
            <v>0</v>
          </cell>
          <cell r="I24">
            <v>41.4</v>
          </cell>
          <cell r="J24">
            <v>0</v>
          </cell>
          <cell r="K24">
            <v>-41.5</v>
          </cell>
        </row>
      </sheetData>
      <sheetData sheetId="3">
        <row r="7">
          <cell r="F7">
            <v>18013.63</v>
          </cell>
          <cell r="I7">
            <v>40.44122497513537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1"/>
      <sheetName val="Bieu2"/>
      <sheetName val="Bieu3"/>
      <sheetName val="Bieu4"/>
    </sheetNames>
    <sheetDataSet>
      <sheetData sheetId="0">
        <row r="6">
          <cell r="C6">
            <v>805538.07</v>
          </cell>
          <cell r="D6">
            <v>0</v>
          </cell>
          <cell r="E6">
            <v>805538.07</v>
          </cell>
          <cell r="F6">
            <v>0</v>
          </cell>
          <cell r="G6">
            <v>0</v>
          </cell>
          <cell r="H6">
            <v>0</v>
          </cell>
        </row>
        <row r="7">
          <cell r="C7">
            <v>517321.67</v>
          </cell>
          <cell r="D7">
            <v>18372.8</v>
          </cell>
          <cell r="E7">
            <v>535694.47</v>
          </cell>
          <cell r="F7">
            <v>125292</v>
          </cell>
          <cell r="G7">
            <v>155722.03</v>
          </cell>
          <cell r="H7">
            <v>254680.44</v>
          </cell>
        </row>
        <row r="8">
          <cell r="C8">
            <v>452244.58</v>
          </cell>
          <cell r="D8">
            <v>5017.5</v>
          </cell>
          <cell r="E8">
            <v>457262.08000000002</v>
          </cell>
          <cell r="F8">
            <v>125222</v>
          </cell>
          <cell r="G8">
            <v>141691.03</v>
          </cell>
          <cell r="H8">
            <v>190349.05</v>
          </cell>
        </row>
        <row r="9">
          <cell r="C9">
            <v>306885.08</v>
          </cell>
          <cell r="D9">
            <v>5017.5</v>
          </cell>
          <cell r="E9">
            <v>311902.58</v>
          </cell>
          <cell r="F9">
            <v>46027.8</v>
          </cell>
          <cell r="G9">
            <v>83600.98</v>
          </cell>
          <cell r="H9">
            <v>182273.8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C12">
            <v>47.5</v>
          </cell>
          <cell r="D12">
            <v>0</v>
          </cell>
          <cell r="E12">
            <v>47.5</v>
          </cell>
          <cell r="F12">
            <v>0</v>
          </cell>
          <cell r="G12">
            <v>4.0999999999999996</v>
          </cell>
          <cell r="H12">
            <v>43.4</v>
          </cell>
        </row>
        <row r="13">
          <cell r="C13">
            <v>145312</v>
          </cell>
          <cell r="D13">
            <v>0</v>
          </cell>
          <cell r="E13">
            <v>145312</v>
          </cell>
          <cell r="F13">
            <v>79194.2</v>
          </cell>
          <cell r="G13">
            <v>58085.95</v>
          </cell>
          <cell r="H13">
            <v>8031.85</v>
          </cell>
        </row>
        <row r="14">
          <cell r="C14">
            <v>65077.09</v>
          </cell>
          <cell r="D14">
            <v>13355.3</v>
          </cell>
          <cell r="E14">
            <v>78432.39</v>
          </cell>
          <cell r="F14">
            <v>70</v>
          </cell>
          <cell r="G14">
            <v>14031</v>
          </cell>
          <cell r="H14">
            <v>64331.39</v>
          </cell>
        </row>
        <row r="15">
          <cell r="C15">
            <v>20968</v>
          </cell>
          <cell r="D15">
            <v>0</v>
          </cell>
          <cell r="E15">
            <v>20968</v>
          </cell>
          <cell r="F15">
            <v>70</v>
          </cell>
          <cell r="G15">
            <v>14031</v>
          </cell>
          <cell r="H15">
            <v>6867</v>
          </cell>
        </row>
        <row r="16">
          <cell r="C16">
            <v>44109.09</v>
          </cell>
          <cell r="D16">
            <v>13355.3</v>
          </cell>
          <cell r="E16">
            <v>57464.39</v>
          </cell>
          <cell r="F16">
            <v>0</v>
          </cell>
          <cell r="G16">
            <v>0</v>
          </cell>
          <cell r="H16">
            <v>57464.39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152624.20000000001</v>
          </cell>
          <cell r="D19">
            <v>-67263.199999999997</v>
          </cell>
          <cell r="E19">
            <v>85361</v>
          </cell>
          <cell r="F19">
            <v>206</v>
          </cell>
          <cell r="G19">
            <v>18760</v>
          </cell>
          <cell r="H19">
            <v>66395</v>
          </cell>
        </row>
        <row r="20">
          <cell r="C20">
            <v>18361.900000000001</v>
          </cell>
          <cell r="D20">
            <v>-10995.9</v>
          </cell>
          <cell r="E20">
            <v>7366</v>
          </cell>
          <cell r="F20">
            <v>32</v>
          </cell>
          <cell r="G20">
            <v>651</v>
          </cell>
          <cell r="H20">
            <v>6683</v>
          </cell>
        </row>
        <row r="21">
          <cell r="C21">
            <v>42714.400000000001</v>
          </cell>
          <cell r="D21">
            <v>-21750.400000000001</v>
          </cell>
          <cell r="E21">
            <v>20964</v>
          </cell>
          <cell r="F21">
            <v>48</v>
          </cell>
          <cell r="G21">
            <v>5162</v>
          </cell>
          <cell r="H21">
            <v>15754</v>
          </cell>
        </row>
        <row r="22">
          <cell r="C22">
            <v>56636</v>
          </cell>
          <cell r="D22">
            <v>-1571</v>
          </cell>
          <cell r="E22">
            <v>55065</v>
          </cell>
          <cell r="F22">
            <v>126</v>
          </cell>
          <cell r="G22">
            <v>11959</v>
          </cell>
          <cell r="H22">
            <v>42980</v>
          </cell>
        </row>
        <row r="23">
          <cell r="C23">
            <v>34911.9</v>
          </cell>
          <cell r="D23">
            <v>-34911.9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1966</v>
          </cell>
          <cell r="E24">
            <v>1966</v>
          </cell>
          <cell r="F24">
            <v>0</v>
          </cell>
          <cell r="G24">
            <v>988</v>
          </cell>
          <cell r="H24">
            <v>978</v>
          </cell>
        </row>
        <row r="25">
          <cell r="C25">
            <v>135592.20000000001</v>
          </cell>
          <cell r="D25">
            <v>48890.400000000001</v>
          </cell>
          <cell r="E25">
            <v>184482.6</v>
          </cell>
          <cell r="F25">
            <v>0</v>
          </cell>
          <cell r="G25">
            <v>0</v>
          </cell>
          <cell r="H25">
            <v>0</v>
          </cell>
        </row>
      </sheetData>
      <sheetData sheetId="1">
        <row r="5">
          <cell r="C5">
            <v>805538.07</v>
          </cell>
          <cell r="D5">
            <v>148984.47</v>
          </cell>
          <cell r="E5">
            <v>117099.3</v>
          </cell>
          <cell r="F5">
            <v>125522.7</v>
          </cell>
          <cell r="G5">
            <v>179.8</v>
          </cell>
          <cell r="H5">
            <v>93969.44</v>
          </cell>
          <cell r="I5">
            <v>20344.04</v>
          </cell>
          <cell r="J5">
            <v>99188.18</v>
          </cell>
          <cell r="K5">
            <v>200250.14</v>
          </cell>
        </row>
        <row r="6">
          <cell r="C6">
            <v>535694.47</v>
          </cell>
          <cell r="D6">
            <v>127277.08</v>
          </cell>
          <cell r="E6">
            <v>107972.3</v>
          </cell>
          <cell r="F6">
            <v>125280.8</v>
          </cell>
          <cell r="G6">
            <v>0</v>
          </cell>
          <cell r="H6">
            <v>33496.51</v>
          </cell>
          <cell r="I6">
            <v>4689.24</v>
          </cell>
          <cell r="J6">
            <v>99110.1</v>
          </cell>
          <cell r="K6">
            <v>37868.44</v>
          </cell>
        </row>
        <row r="7">
          <cell r="C7">
            <v>457262.08000000002</v>
          </cell>
          <cell r="D7">
            <v>108547.58</v>
          </cell>
          <cell r="E7">
            <v>107972.3</v>
          </cell>
          <cell r="F7">
            <v>125222</v>
          </cell>
          <cell r="G7">
            <v>0</v>
          </cell>
          <cell r="H7">
            <v>15658.2</v>
          </cell>
          <cell r="I7">
            <v>1422.8</v>
          </cell>
          <cell r="J7">
            <v>98439.2</v>
          </cell>
          <cell r="K7">
            <v>0</v>
          </cell>
        </row>
        <row r="8">
          <cell r="C8">
            <v>311902.58</v>
          </cell>
          <cell r="D8">
            <v>108547.58</v>
          </cell>
          <cell r="E8">
            <v>41807</v>
          </cell>
          <cell r="F8">
            <v>46027.8</v>
          </cell>
          <cell r="G8">
            <v>0</v>
          </cell>
          <cell r="H8">
            <v>15658.2</v>
          </cell>
          <cell r="I8">
            <v>1422.8</v>
          </cell>
          <cell r="J8">
            <v>98439.2</v>
          </cell>
          <cell r="K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47.5</v>
          </cell>
          <cell r="D11">
            <v>0</v>
          </cell>
          <cell r="E11">
            <v>47.5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145312</v>
          </cell>
          <cell r="D12">
            <v>0</v>
          </cell>
          <cell r="E12">
            <v>66117.8</v>
          </cell>
          <cell r="F12">
            <v>79194.2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78432.39</v>
          </cell>
          <cell r="D13">
            <v>18729.5</v>
          </cell>
          <cell r="E13">
            <v>0</v>
          </cell>
          <cell r="F13">
            <v>58.8</v>
          </cell>
          <cell r="G13">
            <v>0</v>
          </cell>
          <cell r="H13">
            <v>17838.310000000001</v>
          </cell>
          <cell r="I13">
            <v>3266.44</v>
          </cell>
          <cell r="J13">
            <v>670.9</v>
          </cell>
          <cell r="K13">
            <v>37868.44</v>
          </cell>
        </row>
        <row r="14">
          <cell r="C14">
            <v>20968</v>
          </cell>
          <cell r="D14">
            <v>10000</v>
          </cell>
          <cell r="E14">
            <v>0</v>
          </cell>
          <cell r="F14">
            <v>0</v>
          </cell>
          <cell r="G14">
            <v>0</v>
          </cell>
          <cell r="H14">
            <v>803.82</v>
          </cell>
          <cell r="I14">
            <v>859.51</v>
          </cell>
          <cell r="J14">
            <v>221.9</v>
          </cell>
          <cell r="K14">
            <v>9082.77</v>
          </cell>
        </row>
        <row r="15">
          <cell r="C15">
            <v>57464.39</v>
          </cell>
          <cell r="D15">
            <v>8729.5</v>
          </cell>
          <cell r="E15">
            <v>0</v>
          </cell>
          <cell r="F15">
            <v>58.8</v>
          </cell>
          <cell r="G15">
            <v>0</v>
          </cell>
          <cell r="H15">
            <v>17034.490000000002</v>
          </cell>
          <cell r="I15">
            <v>2406.9299999999998</v>
          </cell>
          <cell r="J15">
            <v>449</v>
          </cell>
          <cell r="K15">
            <v>28785.67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85361</v>
          </cell>
          <cell r="D18">
            <v>12359</v>
          </cell>
          <cell r="E18">
            <v>9127</v>
          </cell>
          <cell r="F18">
            <v>0</v>
          </cell>
          <cell r="G18">
            <v>0</v>
          </cell>
          <cell r="H18">
            <v>28867</v>
          </cell>
          <cell r="I18">
            <v>10000</v>
          </cell>
          <cell r="J18">
            <v>0</v>
          </cell>
          <cell r="K18">
            <v>25008</v>
          </cell>
        </row>
        <row r="19">
          <cell r="C19">
            <v>7366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7366</v>
          </cell>
        </row>
        <row r="20">
          <cell r="C20">
            <v>20964</v>
          </cell>
          <cell r="D20">
            <v>12359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8605</v>
          </cell>
        </row>
        <row r="21">
          <cell r="C21">
            <v>55065</v>
          </cell>
          <cell r="D21">
            <v>0</v>
          </cell>
          <cell r="E21">
            <v>9127</v>
          </cell>
          <cell r="F21">
            <v>0</v>
          </cell>
          <cell r="G21">
            <v>0</v>
          </cell>
          <cell r="H21">
            <v>28867</v>
          </cell>
          <cell r="I21">
            <v>10000</v>
          </cell>
          <cell r="J21">
            <v>0</v>
          </cell>
          <cell r="K21">
            <v>7071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1966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1966</v>
          </cell>
        </row>
        <row r="24">
          <cell r="C24">
            <v>184482.6</v>
          </cell>
          <cell r="D24">
            <v>9348.39</v>
          </cell>
          <cell r="E24">
            <v>0</v>
          </cell>
          <cell r="F24">
            <v>241.9</v>
          </cell>
          <cell r="G24">
            <v>179.8</v>
          </cell>
          <cell r="H24">
            <v>31605.93</v>
          </cell>
          <cell r="I24">
            <v>5654.8</v>
          </cell>
          <cell r="J24">
            <v>78.08</v>
          </cell>
          <cell r="K24">
            <v>137373.70000000001</v>
          </cell>
        </row>
      </sheetData>
      <sheetData sheetId="2">
        <row r="5">
          <cell r="C5" t="str">
            <v xml:space="preserve"> </v>
          </cell>
        </row>
        <row r="6">
          <cell r="C6">
            <v>18372.8</v>
          </cell>
          <cell r="D6">
            <v>13801.7</v>
          </cell>
          <cell r="E6">
            <v>-315</v>
          </cell>
          <cell r="F6">
            <v>0</v>
          </cell>
          <cell r="G6">
            <v>-63</v>
          </cell>
          <cell r="H6">
            <v>-43.9</v>
          </cell>
          <cell r="I6">
            <v>-68.400000000000006</v>
          </cell>
          <cell r="J6">
            <v>8233.2999999999993</v>
          </cell>
          <cell r="K6">
            <v>-3171.9</v>
          </cell>
        </row>
        <row r="7">
          <cell r="C7">
            <v>5017.5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-43.9</v>
          </cell>
          <cell r="I7">
            <v>-68.400000000000006</v>
          </cell>
          <cell r="J7">
            <v>8301.7000000000007</v>
          </cell>
          <cell r="K7">
            <v>-3171.9</v>
          </cell>
        </row>
        <row r="8">
          <cell r="C8">
            <v>5017.5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-43.9</v>
          </cell>
          <cell r="I8">
            <v>-68.400000000000006</v>
          </cell>
          <cell r="J8">
            <v>8301.7000000000007</v>
          </cell>
          <cell r="K8">
            <v>-3171.9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13355.3</v>
          </cell>
          <cell r="D13">
            <v>13801.7</v>
          </cell>
          <cell r="E13">
            <v>-315</v>
          </cell>
          <cell r="F13">
            <v>0</v>
          </cell>
          <cell r="G13">
            <v>-63</v>
          </cell>
          <cell r="H13">
            <v>0</v>
          </cell>
          <cell r="I13">
            <v>0</v>
          </cell>
          <cell r="J13">
            <v>-68.400000000000006</v>
          </cell>
          <cell r="K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C15">
            <v>13355.3</v>
          </cell>
          <cell r="D15">
            <v>13801.7</v>
          </cell>
          <cell r="E15">
            <v>-315</v>
          </cell>
          <cell r="F15">
            <v>0</v>
          </cell>
          <cell r="G15">
            <v>-63</v>
          </cell>
          <cell r="H15">
            <v>0</v>
          </cell>
          <cell r="I15">
            <v>0</v>
          </cell>
          <cell r="J15">
            <v>-68.400000000000006</v>
          </cell>
          <cell r="K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-67263.199999999997</v>
          </cell>
          <cell r="D18">
            <v>-13801.7</v>
          </cell>
          <cell r="E18">
            <v>315</v>
          </cell>
          <cell r="F18">
            <v>0</v>
          </cell>
          <cell r="G18">
            <v>63</v>
          </cell>
          <cell r="H18">
            <v>0</v>
          </cell>
          <cell r="I18">
            <v>0</v>
          </cell>
          <cell r="J18">
            <v>-5060.7</v>
          </cell>
          <cell r="K18">
            <v>-48778.8</v>
          </cell>
        </row>
        <row r="19">
          <cell r="C19">
            <v>-10995.9</v>
          </cell>
          <cell r="D19">
            <v>0</v>
          </cell>
          <cell r="E19">
            <v>0</v>
          </cell>
          <cell r="F19">
            <v>0</v>
          </cell>
          <cell r="G19">
            <v>63</v>
          </cell>
          <cell r="H19">
            <v>0</v>
          </cell>
          <cell r="I19">
            <v>0</v>
          </cell>
          <cell r="J19">
            <v>0</v>
          </cell>
          <cell r="K19">
            <v>-11058.9</v>
          </cell>
        </row>
        <row r="20">
          <cell r="C20">
            <v>-21750.400000000001</v>
          </cell>
          <cell r="D20">
            <v>-13801.7</v>
          </cell>
          <cell r="E20">
            <v>315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-8263.7000000000007</v>
          </cell>
        </row>
        <row r="21">
          <cell r="C21">
            <v>-1571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-1571</v>
          </cell>
        </row>
        <row r="22">
          <cell r="C22">
            <v>-34911.9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-5060.7</v>
          </cell>
          <cell r="K22">
            <v>-29851.200000000001</v>
          </cell>
        </row>
        <row r="23">
          <cell r="C23">
            <v>1966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1966</v>
          </cell>
        </row>
        <row r="24">
          <cell r="C24">
            <v>48890.400000000001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43.9</v>
          </cell>
          <cell r="I24">
            <v>68.400000000000006</v>
          </cell>
          <cell r="J24">
            <v>-3172.6</v>
          </cell>
          <cell r="K24">
            <v>51950.7</v>
          </cell>
        </row>
      </sheetData>
      <sheetData sheetId="3">
        <row r="7">
          <cell r="F7">
            <v>0</v>
          </cell>
          <cell r="I7">
            <v>66.501456169665488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1"/>
      <sheetName val="Bieu2"/>
      <sheetName val="Bieu3"/>
      <sheetName val="Bieu4"/>
    </sheetNames>
    <sheetDataSet>
      <sheetData sheetId="0">
        <row r="6">
          <cell r="C6">
            <v>474414.85</v>
          </cell>
          <cell r="D6">
            <v>0</v>
          </cell>
          <cell r="E6">
            <v>474414.85</v>
          </cell>
          <cell r="F6">
            <v>0</v>
          </cell>
          <cell r="G6">
            <v>0</v>
          </cell>
          <cell r="H6">
            <v>0</v>
          </cell>
        </row>
        <row r="7">
          <cell r="C7">
            <v>208599.69</v>
          </cell>
          <cell r="D7">
            <v>6143.1</v>
          </cell>
          <cell r="E7">
            <v>214742.79</v>
          </cell>
          <cell r="F7">
            <v>58134.85</v>
          </cell>
          <cell r="G7">
            <v>85529.03</v>
          </cell>
          <cell r="H7">
            <v>71078.91</v>
          </cell>
        </row>
        <row r="8">
          <cell r="C8">
            <v>130988.28</v>
          </cell>
          <cell r="D8">
            <v>4802.5</v>
          </cell>
          <cell r="E8">
            <v>135790.78</v>
          </cell>
          <cell r="F8">
            <v>57826.25</v>
          </cell>
          <cell r="G8">
            <v>54688.03</v>
          </cell>
          <cell r="H8">
            <v>23276.5</v>
          </cell>
        </row>
        <row r="9">
          <cell r="C9">
            <v>128408.24</v>
          </cell>
          <cell r="D9">
            <v>4553.8</v>
          </cell>
          <cell r="E9">
            <v>132962.04</v>
          </cell>
          <cell r="F9">
            <v>55895.85</v>
          </cell>
          <cell r="G9">
            <v>53789.69</v>
          </cell>
          <cell r="H9">
            <v>23276.5</v>
          </cell>
        </row>
        <row r="10">
          <cell r="C10">
            <v>28.1</v>
          </cell>
          <cell r="D10">
            <v>0</v>
          </cell>
          <cell r="E10">
            <v>28.1</v>
          </cell>
          <cell r="F10">
            <v>0</v>
          </cell>
          <cell r="G10">
            <v>28.1</v>
          </cell>
          <cell r="H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C13">
            <v>2551.94</v>
          </cell>
          <cell r="D13">
            <v>248.7</v>
          </cell>
          <cell r="E13">
            <v>2800.64</v>
          </cell>
          <cell r="F13">
            <v>1930.4</v>
          </cell>
          <cell r="G13">
            <v>870.24</v>
          </cell>
          <cell r="H13">
            <v>0</v>
          </cell>
        </row>
        <row r="14">
          <cell r="C14">
            <v>77611.41</v>
          </cell>
          <cell r="D14">
            <v>1340.6</v>
          </cell>
          <cell r="E14">
            <v>78952.009999999995</v>
          </cell>
          <cell r="F14">
            <v>308.60000000000002</v>
          </cell>
          <cell r="G14">
            <v>30841</v>
          </cell>
          <cell r="H14">
            <v>47802.41</v>
          </cell>
        </row>
        <row r="15">
          <cell r="C15">
            <v>42035.82</v>
          </cell>
          <cell r="D15">
            <v>-982.8</v>
          </cell>
          <cell r="E15">
            <v>41053.019999999997</v>
          </cell>
          <cell r="F15">
            <v>118.8</v>
          </cell>
          <cell r="G15">
            <v>13688.7</v>
          </cell>
          <cell r="H15">
            <v>27245.52</v>
          </cell>
        </row>
        <row r="16">
          <cell r="C16">
            <v>35513.589999999997</v>
          </cell>
          <cell r="D16">
            <v>2338.4</v>
          </cell>
          <cell r="E16">
            <v>37851.99</v>
          </cell>
          <cell r="F16">
            <v>189.8</v>
          </cell>
          <cell r="G16">
            <v>17128.5</v>
          </cell>
          <cell r="H16">
            <v>20533.689999999999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62</v>
          </cell>
          <cell r="D18">
            <v>-15</v>
          </cell>
          <cell r="E18">
            <v>47</v>
          </cell>
          <cell r="F18">
            <v>0</v>
          </cell>
          <cell r="G18">
            <v>23.8</v>
          </cell>
          <cell r="H18">
            <v>23.2</v>
          </cell>
        </row>
        <row r="19">
          <cell r="C19">
            <v>121804.67</v>
          </cell>
          <cell r="D19">
            <v>-6421.4</v>
          </cell>
          <cell r="E19">
            <v>115383.27</v>
          </cell>
          <cell r="F19">
            <v>10448.27</v>
          </cell>
          <cell r="G19">
            <v>56352.15</v>
          </cell>
          <cell r="H19">
            <v>48582.85</v>
          </cell>
        </row>
        <row r="20">
          <cell r="C20">
            <v>37974.82</v>
          </cell>
          <cell r="D20">
            <v>-963.5</v>
          </cell>
          <cell r="E20">
            <v>37011.32</v>
          </cell>
          <cell r="F20">
            <v>1477.16</v>
          </cell>
          <cell r="G20">
            <v>23411.88</v>
          </cell>
          <cell r="H20">
            <v>12122.28</v>
          </cell>
        </row>
        <row r="21">
          <cell r="C21">
            <v>45739.48</v>
          </cell>
          <cell r="D21">
            <v>-2376.4</v>
          </cell>
          <cell r="E21">
            <v>43363.08</v>
          </cell>
          <cell r="F21">
            <v>1731.9</v>
          </cell>
          <cell r="G21">
            <v>15502.15</v>
          </cell>
          <cell r="H21">
            <v>26129.03</v>
          </cell>
        </row>
        <row r="22">
          <cell r="C22">
            <v>35432.53</v>
          </cell>
          <cell r="D22">
            <v>-2832.8</v>
          </cell>
          <cell r="E22">
            <v>32599.73</v>
          </cell>
          <cell r="F22">
            <v>6379.19</v>
          </cell>
          <cell r="G22">
            <v>16248.34</v>
          </cell>
          <cell r="H22">
            <v>9972.2000000000007</v>
          </cell>
        </row>
        <row r="23">
          <cell r="C23">
            <v>2657.84</v>
          </cell>
          <cell r="D23">
            <v>-248.7</v>
          </cell>
          <cell r="E23">
            <v>2409.14</v>
          </cell>
          <cell r="F23">
            <v>860.02</v>
          </cell>
          <cell r="G23">
            <v>1189.78</v>
          </cell>
          <cell r="H23">
            <v>359.34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C25">
            <v>144010.49</v>
          </cell>
          <cell r="D25">
            <v>278.3</v>
          </cell>
          <cell r="E25">
            <v>144288.79</v>
          </cell>
          <cell r="F25">
            <v>0</v>
          </cell>
          <cell r="G25">
            <v>0</v>
          </cell>
          <cell r="H25">
            <v>0</v>
          </cell>
        </row>
      </sheetData>
      <sheetData sheetId="1">
        <row r="5">
          <cell r="C5">
            <v>474414.85</v>
          </cell>
          <cell r="D5">
            <v>82444.22</v>
          </cell>
          <cell r="E5">
            <v>357</v>
          </cell>
          <cell r="F5">
            <v>68519.95</v>
          </cell>
          <cell r="G5">
            <v>0</v>
          </cell>
          <cell r="H5">
            <v>18906.439999999999</v>
          </cell>
          <cell r="I5">
            <v>15596.99</v>
          </cell>
          <cell r="J5">
            <v>4535.93</v>
          </cell>
          <cell r="K5">
            <v>284054.32</v>
          </cell>
        </row>
        <row r="6">
          <cell r="C6">
            <v>214742.79</v>
          </cell>
          <cell r="D6">
            <v>55222.55</v>
          </cell>
          <cell r="E6">
            <v>357</v>
          </cell>
          <cell r="F6">
            <v>58039.85</v>
          </cell>
          <cell r="G6">
            <v>0</v>
          </cell>
          <cell r="H6">
            <v>16171.92</v>
          </cell>
          <cell r="I6">
            <v>9657.75</v>
          </cell>
          <cell r="J6">
            <v>3792.8</v>
          </cell>
          <cell r="K6">
            <v>71500.92</v>
          </cell>
        </row>
        <row r="7">
          <cell r="C7">
            <v>135790.78</v>
          </cell>
          <cell r="D7">
            <v>28589.24</v>
          </cell>
          <cell r="E7">
            <v>0</v>
          </cell>
          <cell r="F7">
            <v>57731.25</v>
          </cell>
          <cell r="G7">
            <v>0</v>
          </cell>
          <cell r="H7">
            <v>20</v>
          </cell>
          <cell r="I7">
            <v>203.5</v>
          </cell>
          <cell r="J7">
            <v>0</v>
          </cell>
          <cell r="K7">
            <v>49246.79</v>
          </cell>
        </row>
        <row r="8">
          <cell r="C8">
            <v>132962.04</v>
          </cell>
          <cell r="D8">
            <v>28589.24</v>
          </cell>
          <cell r="E8">
            <v>0</v>
          </cell>
          <cell r="F8">
            <v>55800.85</v>
          </cell>
          <cell r="G8">
            <v>0</v>
          </cell>
          <cell r="H8">
            <v>20</v>
          </cell>
          <cell r="I8">
            <v>203.5</v>
          </cell>
          <cell r="J8">
            <v>0</v>
          </cell>
          <cell r="K8">
            <v>48348.45</v>
          </cell>
        </row>
        <row r="9">
          <cell r="C9">
            <v>28.1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28.1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2800.64</v>
          </cell>
          <cell r="D12">
            <v>0</v>
          </cell>
          <cell r="E12">
            <v>0</v>
          </cell>
          <cell r="F12">
            <v>1930.4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870.24</v>
          </cell>
        </row>
        <row r="13">
          <cell r="C13">
            <v>78952.009999999995</v>
          </cell>
          <cell r="D13">
            <v>26633.31</v>
          </cell>
          <cell r="E13">
            <v>357</v>
          </cell>
          <cell r="F13">
            <v>308.60000000000002</v>
          </cell>
          <cell r="G13">
            <v>0</v>
          </cell>
          <cell r="H13">
            <v>16151.92</v>
          </cell>
          <cell r="I13">
            <v>9454.25</v>
          </cell>
          <cell r="J13">
            <v>3792.8</v>
          </cell>
          <cell r="K13">
            <v>22254.13</v>
          </cell>
        </row>
        <row r="14">
          <cell r="C14">
            <v>41053.019999999997</v>
          </cell>
          <cell r="D14">
            <v>13505.77</v>
          </cell>
          <cell r="E14">
            <v>20.2</v>
          </cell>
          <cell r="F14">
            <v>118.8</v>
          </cell>
          <cell r="G14">
            <v>0</v>
          </cell>
          <cell r="H14">
            <v>8815.17</v>
          </cell>
          <cell r="I14">
            <v>6184.05</v>
          </cell>
          <cell r="J14">
            <v>2190.6999999999998</v>
          </cell>
          <cell r="K14">
            <v>10218.33</v>
          </cell>
        </row>
        <row r="15">
          <cell r="C15">
            <v>37851.99</v>
          </cell>
          <cell r="D15">
            <v>13103.74</v>
          </cell>
          <cell r="E15">
            <v>336.8</v>
          </cell>
          <cell r="F15">
            <v>189.8</v>
          </cell>
          <cell r="G15">
            <v>0</v>
          </cell>
          <cell r="H15">
            <v>7313.55</v>
          </cell>
          <cell r="I15">
            <v>3270.2</v>
          </cell>
          <cell r="J15">
            <v>1602.1</v>
          </cell>
          <cell r="K15">
            <v>12035.8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47</v>
          </cell>
          <cell r="D17">
            <v>23.8</v>
          </cell>
          <cell r="E17">
            <v>0</v>
          </cell>
          <cell r="F17">
            <v>0</v>
          </cell>
          <cell r="G17">
            <v>0</v>
          </cell>
          <cell r="H17">
            <v>23.2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115383.27</v>
          </cell>
          <cell r="D18">
            <v>21270.04</v>
          </cell>
          <cell r="E18">
            <v>0</v>
          </cell>
          <cell r="F18">
            <v>10273.5</v>
          </cell>
          <cell r="G18">
            <v>0</v>
          </cell>
          <cell r="H18">
            <v>424.1</v>
          </cell>
          <cell r="I18">
            <v>1227.3</v>
          </cell>
          <cell r="J18">
            <v>355.9</v>
          </cell>
          <cell r="K18">
            <v>81832.429999999993</v>
          </cell>
        </row>
        <row r="19">
          <cell r="C19">
            <v>37011.32</v>
          </cell>
          <cell r="D19">
            <v>6633.56</v>
          </cell>
          <cell r="E19">
            <v>0</v>
          </cell>
          <cell r="F19">
            <v>1302.3900000000001</v>
          </cell>
          <cell r="G19">
            <v>0</v>
          </cell>
          <cell r="H19">
            <v>314.10000000000002</v>
          </cell>
          <cell r="I19">
            <v>734.6</v>
          </cell>
          <cell r="J19">
            <v>355.9</v>
          </cell>
          <cell r="K19">
            <v>27670.77</v>
          </cell>
        </row>
        <row r="20">
          <cell r="C20">
            <v>43363.08</v>
          </cell>
          <cell r="D20">
            <v>8622.66</v>
          </cell>
          <cell r="E20">
            <v>0</v>
          </cell>
          <cell r="F20">
            <v>1731.9</v>
          </cell>
          <cell r="G20">
            <v>0</v>
          </cell>
          <cell r="H20">
            <v>110</v>
          </cell>
          <cell r="I20">
            <v>389.9</v>
          </cell>
          <cell r="J20">
            <v>0</v>
          </cell>
          <cell r="K20">
            <v>32508.62</v>
          </cell>
        </row>
        <row r="21">
          <cell r="C21">
            <v>32599.73</v>
          </cell>
          <cell r="D21">
            <v>5663</v>
          </cell>
          <cell r="E21">
            <v>0</v>
          </cell>
          <cell r="F21">
            <v>6379.19</v>
          </cell>
          <cell r="G21">
            <v>0</v>
          </cell>
          <cell r="H21">
            <v>0</v>
          </cell>
          <cell r="I21">
            <v>84.1</v>
          </cell>
          <cell r="J21">
            <v>0</v>
          </cell>
          <cell r="K21">
            <v>20473.439999999999</v>
          </cell>
        </row>
        <row r="22">
          <cell r="C22">
            <v>2409.14</v>
          </cell>
          <cell r="D22">
            <v>350.82</v>
          </cell>
          <cell r="E22">
            <v>0</v>
          </cell>
          <cell r="F22">
            <v>860.02</v>
          </cell>
          <cell r="G22">
            <v>0</v>
          </cell>
          <cell r="H22">
            <v>0</v>
          </cell>
          <cell r="I22">
            <v>18.7</v>
          </cell>
          <cell r="J22">
            <v>0</v>
          </cell>
          <cell r="K22">
            <v>1179.5999999999999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144288.79</v>
          </cell>
          <cell r="D24">
            <v>5951.63</v>
          </cell>
          <cell r="E24">
            <v>0</v>
          </cell>
          <cell r="F24">
            <v>206.6</v>
          </cell>
          <cell r="G24">
            <v>0</v>
          </cell>
          <cell r="H24">
            <v>2310.42</v>
          </cell>
          <cell r="I24">
            <v>4711.9399999999996</v>
          </cell>
          <cell r="J24">
            <v>387.23</v>
          </cell>
          <cell r="K24">
            <v>130720.97</v>
          </cell>
        </row>
      </sheetData>
      <sheetData sheetId="2">
        <row r="5">
          <cell r="C5" t="str">
            <v xml:space="preserve"> </v>
          </cell>
        </row>
        <row r="6">
          <cell r="C6">
            <v>6143.1</v>
          </cell>
          <cell r="D6">
            <v>2302.5</v>
          </cell>
          <cell r="E6">
            <v>-784.3</v>
          </cell>
          <cell r="F6">
            <v>-9.3000000000000007</v>
          </cell>
          <cell r="G6">
            <v>0</v>
          </cell>
          <cell r="H6">
            <v>0</v>
          </cell>
          <cell r="I6">
            <v>-284.2</v>
          </cell>
          <cell r="J6">
            <v>3606.9</v>
          </cell>
          <cell r="K6">
            <v>1311.5</v>
          </cell>
        </row>
        <row r="7">
          <cell r="C7">
            <v>4802.5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3606.9</v>
          </cell>
          <cell r="K7">
            <v>1195.5999999999999</v>
          </cell>
        </row>
        <row r="8">
          <cell r="C8">
            <v>4553.8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3606.9</v>
          </cell>
          <cell r="K8">
            <v>946.9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248.7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248.7</v>
          </cell>
        </row>
        <row r="13">
          <cell r="C13">
            <v>1340.6</v>
          </cell>
          <cell r="D13">
            <v>2302.5</v>
          </cell>
          <cell r="E13">
            <v>-784.3</v>
          </cell>
          <cell r="F13">
            <v>-9.3000000000000007</v>
          </cell>
          <cell r="G13">
            <v>0</v>
          </cell>
          <cell r="H13">
            <v>0</v>
          </cell>
          <cell r="I13">
            <v>-284.2</v>
          </cell>
          <cell r="J13">
            <v>0</v>
          </cell>
          <cell r="K13">
            <v>115.9</v>
          </cell>
        </row>
        <row r="14">
          <cell r="C14">
            <v>-982.8</v>
          </cell>
          <cell r="D14">
            <v>-73.400000000000006</v>
          </cell>
          <cell r="E14">
            <v>-784.3</v>
          </cell>
          <cell r="F14">
            <v>-7.3</v>
          </cell>
          <cell r="G14">
            <v>0</v>
          </cell>
          <cell r="H14">
            <v>0</v>
          </cell>
          <cell r="I14">
            <v>-84.3</v>
          </cell>
          <cell r="J14">
            <v>0</v>
          </cell>
          <cell r="K14">
            <v>-33.5</v>
          </cell>
        </row>
        <row r="15">
          <cell r="C15">
            <v>2338.4</v>
          </cell>
          <cell r="D15">
            <v>2375.9</v>
          </cell>
          <cell r="E15">
            <v>0</v>
          </cell>
          <cell r="F15">
            <v>-2</v>
          </cell>
          <cell r="G15">
            <v>0</v>
          </cell>
          <cell r="H15">
            <v>0</v>
          </cell>
          <cell r="I15">
            <v>-184.9</v>
          </cell>
          <cell r="J15">
            <v>0</v>
          </cell>
          <cell r="K15">
            <v>149.4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-15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-15</v>
          </cell>
          <cell r="J17">
            <v>0</v>
          </cell>
          <cell r="K17">
            <v>0</v>
          </cell>
        </row>
        <row r="18">
          <cell r="C18">
            <v>-6421.4</v>
          </cell>
          <cell r="D18">
            <v>-1711.6</v>
          </cell>
          <cell r="E18">
            <v>784.3</v>
          </cell>
          <cell r="F18">
            <v>9.3000000000000007</v>
          </cell>
          <cell r="G18">
            <v>0</v>
          </cell>
          <cell r="H18">
            <v>0</v>
          </cell>
          <cell r="I18">
            <v>-1609</v>
          </cell>
          <cell r="J18">
            <v>-3606.9</v>
          </cell>
          <cell r="K18">
            <v>-287.5</v>
          </cell>
        </row>
        <row r="19">
          <cell r="C19">
            <v>-963.5</v>
          </cell>
          <cell r="D19">
            <v>-386.5</v>
          </cell>
          <cell r="E19">
            <v>728.1</v>
          </cell>
          <cell r="F19">
            <v>9.3000000000000007</v>
          </cell>
          <cell r="G19">
            <v>0</v>
          </cell>
          <cell r="H19">
            <v>0</v>
          </cell>
          <cell r="I19">
            <v>-894.9</v>
          </cell>
          <cell r="J19">
            <v>0</v>
          </cell>
          <cell r="K19">
            <v>-419.5</v>
          </cell>
        </row>
        <row r="20">
          <cell r="C20">
            <v>-2376.4</v>
          </cell>
          <cell r="D20">
            <v>-1067.0999999999999</v>
          </cell>
          <cell r="E20">
            <v>56.2</v>
          </cell>
          <cell r="F20">
            <v>0</v>
          </cell>
          <cell r="G20">
            <v>0</v>
          </cell>
          <cell r="H20">
            <v>0</v>
          </cell>
          <cell r="I20">
            <v>-300.10000000000002</v>
          </cell>
          <cell r="J20">
            <v>0</v>
          </cell>
          <cell r="K20">
            <v>-1065.4000000000001</v>
          </cell>
        </row>
        <row r="21">
          <cell r="C21">
            <v>-2832.8</v>
          </cell>
          <cell r="D21">
            <v>-258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-414</v>
          </cell>
          <cell r="J21">
            <v>-3606.9</v>
          </cell>
          <cell r="K21">
            <v>1446.1</v>
          </cell>
        </row>
        <row r="22">
          <cell r="C22">
            <v>-248.7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-248.7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278.3</v>
          </cell>
          <cell r="D24">
            <v>-590.9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1893.2</v>
          </cell>
          <cell r="J24">
            <v>0</v>
          </cell>
          <cell r="K24">
            <v>-1024</v>
          </cell>
        </row>
      </sheetData>
      <sheetData sheetId="3">
        <row r="7">
          <cell r="F7">
            <v>14065.789999999999</v>
          </cell>
          <cell r="I7">
            <v>42.299898496010407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1"/>
      <sheetName val="Bieu2"/>
      <sheetName val="Bieu3"/>
      <sheetName val="Bieu4"/>
    </sheetNames>
    <sheetDataSet>
      <sheetData sheetId="0">
        <row r="6">
          <cell r="C6">
            <v>505453.6</v>
          </cell>
          <cell r="D6">
            <v>0</v>
          </cell>
          <cell r="E6">
            <v>505453.6</v>
          </cell>
          <cell r="F6">
            <v>0</v>
          </cell>
          <cell r="G6">
            <v>0</v>
          </cell>
          <cell r="H6">
            <v>0</v>
          </cell>
        </row>
        <row r="7">
          <cell r="C7">
            <v>248886.39999999999</v>
          </cell>
          <cell r="D7">
            <v>37655</v>
          </cell>
          <cell r="E7">
            <v>286541.40000000002</v>
          </cell>
          <cell r="F7">
            <v>56788.4</v>
          </cell>
          <cell r="G7">
            <v>128893</v>
          </cell>
          <cell r="H7">
            <v>100860</v>
          </cell>
        </row>
        <row r="8">
          <cell r="C8">
            <v>178998.1</v>
          </cell>
          <cell r="D8">
            <v>25880</v>
          </cell>
          <cell r="E8">
            <v>204878.1</v>
          </cell>
          <cell r="F8">
            <v>53120</v>
          </cell>
          <cell r="G8">
            <v>110213.7</v>
          </cell>
          <cell r="H8">
            <v>41544.400000000001</v>
          </cell>
        </row>
        <row r="9">
          <cell r="C9">
            <v>178996.1</v>
          </cell>
          <cell r="D9">
            <v>25771.7</v>
          </cell>
          <cell r="E9">
            <v>204767.8</v>
          </cell>
          <cell r="F9">
            <v>53120</v>
          </cell>
          <cell r="G9">
            <v>110103.4</v>
          </cell>
          <cell r="H9">
            <v>41544.400000000001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C11">
            <v>0</v>
          </cell>
          <cell r="D11">
            <v>108.3</v>
          </cell>
          <cell r="E11">
            <v>108.3</v>
          </cell>
          <cell r="F11">
            <v>0</v>
          </cell>
          <cell r="G11">
            <v>108.3</v>
          </cell>
          <cell r="H11">
            <v>0</v>
          </cell>
        </row>
        <row r="12">
          <cell r="C12">
            <v>2</v>
          </cell>
          <cell r="D12">
            <v>0</v>
          </cell>
          <cell r="E12">
            <v>2</v>
          </cell>
          <cell r="F12">
            <v>0</v>
          </cell>
          <cell r="G12">
            <v>2</v>
          </cell>
          <cell r="H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C14">
            <v>69888.3</v>
          </cell>
          <cell r="D14">
            <v>11775</v>
          </cell>
          <cell r="E14">
            <v>81663.3</v>
          </cell>
          <cell r="F14">
            <v>3668.4</v>
          </cell>
          <cell r="G14">
            <v>18679.3</v>
          </cell>
          <cell r="H14">
            <v>59315.6</v>
          </cell>
        </row>
        <row r="15">
          <cell r="C15">
            <v>26980.9</v>
          </cell>
          <cell r="D15">
            <v>25281.200000000001</v>
          </cell>
          <cell r="E15">
            <v>52262.1</v>
          </cell>
          <cell r="F15">
            <v>2025.7</v>
          </cell>
          <cell r="G15">
            <v>15104.8</v>
          </cell>
          <cell r="H15">
            <v>35131.599999999999</v>
          </cell>
        </row>
        <row r="16">
          <cell r="C16">
            <v>40642.1</v>
          </cell>
          <cell r="D16">
            <v>-11334.8</v>
          </cell>
          <cell r="E16">
            <v>29307.3</v>
          </cell>
          <cell r="F16">
            <v>1642.7</v>
          </cell>
          <cell r="G16">
            <v>3574.5</v>
          </cell>
          <cell r="H16">
            <v>24090.1</v>
          </cell>
        </row>
        <row r="17">
          <cell r="C17">
            <v>150.5</v>
          </cell>
          <cell r="D17">
            <v>-150.5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2114.8000000000002</v>
          </cell>
          <cell r="D18">
            <v>-2020.9</v>
          </cell>
          <cell r="E18">
            <v>93.9</v>
          </cell>
          <cell r="F18">
            <v>0</v>
          </cell>
          <cell r="G18">
            <v>0</v>
          </cell>
          <cell r="H18">
            <v>93.9</v>
          </cell>
        </row>
        <row r="19">
          <cell r="C19">
            <v>103252.6</v>
          </cell>
          <cell r="D19">
            <v>-38410.400000000001</v>
          </cell>
          <cell r="E19">
            <v>64842.2</v>
          </cell>
          <cell r="F19">
            <v>15563.2</v>
          </cell>
          <cell r="G19">
            <v>29552.3</v>
          </cell>
          <cell r="H19">
            <v>19726.7</v>
          </cell>
        </row>
        <row r="20">
          <cell r="C20">
            <v>103252.6</v>
          </cell>
          <cell r="D20">
            <v>-38410.400000000001</v>
          </cell>
          <cell r="E20">
            <v>64842.2</v>
          </cell>
          <cell r="F20">
            <v>15563.2</v>
          </cell>
          <cell r="G20">
            <v>29552.3</v>
          </cell>
          <cell r="H20">
            <v>19726.7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C25">
            <v>153314.6</v>
          </cell>
          <cell r="D25">
            <v>755.4</v>
          </cell>
          <cell r="E25">
            <v>154070</v>
          </cell>
          <cell r="F25">
            <v>0</v>
          </cell>
          <cell r="G25">
            <v>0</v>
          </cell>
          <cell r="H25">
            <v>0</v>
          </cell>
        </row>
      </sheetData>
      <sheetData sheetId="1">
        <row r="5">
          <cell r="C5">
            <v>505453.6</v>
          </cell>
          <cell r="D5">
            <v>25581.7</v>
          </cell>
          <cell r="E5">
            <v>131374.29999999999</v>
          </cell>
          <cell r="F5">
            <v>53272.3</v>
          </cell>
          <cell r="G5">
            <v>1231.3</v>
          </cell>
          <cell r="H5">
            <v>57709.1</v>
          </cell>
          <cell r="I5">
            <v>0</v>
          </cell>
          <cell r="J5">
            <v>36313.300000000003</v>
          </cell>
          <cell r="K5">
            <v>199971.6</v>
          </cell>
        </row>
        <row r="6">
          <cell r="C6">
            <v>286541.40000000002</v>
          </cell>
          <cell r="D6">
            <v>24122.7</v>
          </cell>
          <cell r="E6">
            <v>106784.9</v>
          </cell>
          <cell r="F6">
            <v>48984</v>
          </cell>
          <cell r="G6">
            <v>1231.3</v>
          </cell>
          <cell r="H6">
            <v>44538.9</v>
          </cell>
          <cell r="I6">
            <v>0</v>
          </cell>
          <cell r="J6">
            <v>7406.2</v>
          </cell>
          <cell r="K6">
            <v>53473.4</v>
          </cell>
        </row>
        <row r="7">
          <cell r="C7">
            <v>204878.1</v>
          </cell>
          <cell r="D7">
            <v>14954.6</v>
          </cell>
          <cell r="E7">
            <v>90237.8</v>
          </cell>
          <cell r="F7">
            <v>48247.4</v>
          </cell>
          <cell r="G7">
            <v>0</v>
          </cell>
          <cell r="H7">
            <v>7155.3</v>
          </cell>
          <cell r="I7">
            <v>0</v>
          </cell>
          <cell r="J7">
            <v>2507.5</v>
          </cell>
          <cell r="K7">
            <v>41775.5</v>
          </cell>
        </row>
        <row r="8">
          <cell r="C8">
            <v>204767.8</v>
          </cell>
          <cell r="D8">
            <v>14954.6</v>
          </cell>
          <cell r="E8">
            <v>90237.8</v>
          </cell>
          <cell r="F8">
            <v>48247.4</v>
          </cell>
          <cell r="G8">
            <v>0</v>
          </cell>
          <cell r="H8">
            <v>7155.3</v>
          </cell>
          <cell r="I8">
            <v>0</v>
          </cell>
          <cell r="J8">
            <v>2507.5</v>
          </cell>
          <cell r="K8">
            <v>41665.199999999997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108.3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108.3</v>
          </cell>
        </row>
        <row r="11">
          <cell r="C11">
            <v>2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2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81663.3</v>
          </cell>
          <cell r="D13">
            <v>9168.1</v>
          </cell>
          <cell r="E13">
            <v>16547.099999999999</v>
          </cell>
          <cell r="F13">
            <v>736.6</v>
          </cell>
          <cell r="G13">
            <v>1231.3</v>
          </cell>
          <cell r="H13">
            <v>37383.599999999999</v>
          </cell>
          <cell r="I13">
            <v>0</v>
          </cell>
          <cell r="J13">
            <v>4898.7</v>
          </cell>
          <cell r="K13">
            <v>11697.9</v>
          </cell>
        </row>
        <row r="14">
          <cell r="C14">
            <v>52262.1</v>
          </cell>
          <cell r="D14">
            <v>7934.4</v>
          </cell>
          <cell r="E14">
            <v>11345</v>
          </cell>
          <cell r="F14">
            <v>173</v>
          </cell>
          <cell r="G14">
            <v>702</v>
          </cell>
          <cell r="H14">
            <v>17563.2</v>
          </cell>
          <cell r="I14">
            <v>0</v>
          </cell>
          <cell r="J14">
            <v>3768.5</v>
          </cell>
          <cell r="K14">
            <v>10776</v>
          </cell>
        </row>
        <row r="15">
          <cell r="C15">
            <v>29307.3</v>
          </cell>
          <cell r="D15">
            <v>1233.7</v>
          </cell>
          <cell r="E15">
            <v>5202.1000000000004</v>
          </cell>
          <cell r="F15">
            <v>563.6</v>
          </cell>
          <cell r="G15">
            <v>529.29999999999995</v>
          </cell>
          <cell r="H15">
            <v>19726.5</v>
          </cell>
          <cell r="I15">
            <v>0</v>
          </cell>
          <cell r="J15">
            <v>1130.2</v>
          </cell>
          <cell r="K15">
            <v>921.9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93.9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93.9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64842.2</v>
          </cell>
          <cell r="D18">
            <v>1258.2</v>
          </cell>
          <cell r="E18">
            <v>15863</v>
          </cell>
          <cell r="F18">
            <v>3362.7</v>
          </cell>
          <cell r="G18">
            <v>0</v>
          </cell>
          <cell r="H18">
            <v>1214.3</v>
          </cell>
          <cell r="I18">
            <v>0</v>
          </cell>
          <cell r="J18">
            <v>419.1</v>
          </cell>
          <cell r="K18">
            <v>42724.9</v>
          </cell>
        </row>
        <row r="19">
          <cell r="C19">
            <v>64842.2</v>
          </cell>
          <cell r="D19">
            <v>1258.2</v>
          </cell>
          <cell r="E19">
            <v>15863</v>
          </cell>
          <cell r="F19">
            <v>3362.7</v>
          </cell>
          <cell r="G19">
            <v>0</v>
          </cell>
          <cell r="H19">
            <v>1214.3</v>
          </cell>
          <cell r="I19">
            <v>0</v>
          </cell>
          <cell r="J19">
            <v>419.1</v>
          </cell>
          <cell r="K19">
            <v>42724.9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154070</v>
          </cell>
          <cell r="D24">
            <v>200.8</v>
          </cell>
          <cell r="E24">
            <v>8726.4</v>
          </cell>
          <cell r="F24">
            <v>925.6</v>
          </cell>
          <cell r="G24">
            <v>0</v>
          </cell>
          <cell r="H24">
            <v>11955.9</v>
          </cell>
          <cell r="I24">
            <v>0</v>
          </cell>
          <cell r="J24">
            <v>28488</v>
          </cell>
          <cell r="K24">
            <v>103773.3</v>
          </cell>
        </row>
      </sheetData>
      <sheetData sheetId="2">
        <row r="5">
          <cell r="C5" t="str">
            <v xml:space="preserve"> </v>
          </cell>
        </row>
        <row r="6">
          <cell r="C6">
            <v>37655</v>
          </cell>
          <cell r="D6">
            <v>6809.8</v>
          </cell>
          <cell r="E6">
            <v>-2802.9</v>
          </cell>
          <cell r="F6">
            <v>-69.8</v>
          </cell>
          <cell r="G6">
            <v>0</v>
          </cell>
          <cell r="H6">
            <v>0</v>
          </cell>
          <cell r="I6">
            <v>-101.4</v>
          </cell>
          <cell r="J6">
            <v>0</v>
          </cell>
          <cell r="K6">
            <v>33819.300000000003</v>
          </cell>
        </row>
        <row r="7">
          <cell r="C7">
            <v>25880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-23.2</v>
          </cell>
          <cell r="J7">
            <v>0</v>
          </cell>
          <cell r="K7">
            <v>25903.200000000001</v>
          </cell>
        </row>
        <row r="8">
          <cell r="C8">
            <v>25771.7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-23.2</v>
          </cell>
          <cell r="J8">
            <v>0</v>
          </cell>
          <cell r="K8">
            <v>25794.9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108.3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108.3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11775</v>
          </cell>
          <cell r="D13">
            <v>6809.8</v>
          </cell>
          <cell r="E13">
            <v>-2802.9</v>
          </cell>
          <cell r="F13">
            <v>-69.8</v>
          </cell>
          <cell r="G13">
            <v>0</v>
          </cell>
          <cell r="H13">
            <v>0</v>
          </cell>
          <cell r="I13">
            <v>-78.2</v>
          </cell>
          <cell r="J13">
            <v>0</v>
          </cell>
          <cell r="K13">
            <v>7916.1</v>
          </cell>
        </row>
        <row r="14">
          <cell r="C14">
            <v>25281.200000000001</v>
          </cell>
          <cell r="D14">
            <v>0</v>
          </cell>
          <cell r="E14">
            <v>-2773.6</v>
          </cell>
          <cell r="F14">
            <v>-61.3</v>
          </cell>
          <cell r="G14">
            <v>0</v>
          </cell>
          <cell r="H14">
            <v>0</v>
          </cell>
          <cell r="I14">
            <v>-78.2</v>
          </cell>
          <cell r="J14">
            <v>0</v>
          </cell>
          <cell r="K14">
            <v>28194.3</v>
          </cell>
        </row>
        <row r="15">
          <cell r="C15">
            <v>-11334.8</v>
          </cell>
          <cell r="D15">
            <v>6809.8</v>
          </cell>
          <cell r="E15">
            <v>-29.3</v>
          </cell>
          <cell r="F15">
            <v>-8.5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-18106.8</v>
          </cell>
        </row>
        <row r="16">
          <cell r="C16">
            <v>-150.5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-150.5</v>
          </cell>
        </row>
        <row r="17">
          <cell r="C17">
            <v>-2020.9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-2020.9</v>
          </cell>
        </row>
        <row r="18">
          <cell r="C18">
            <v>-38410.400000000001</v>
          </cell>
          <cell r="D18">
            <v>-6809.8</v>
          </cell>
          <cell r="E18">
            <v>2802.9</v>
          </cell>
          <cell r="F18">
            <v>69.8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-34473.300000000003</v>
          </cell>
        </row>
        <row r="19">
          <cell r="C19">
            <v>-38410.400000000001</v>
          </cell>
          <cell r="D19">
            <v>-6809.8</v>
          </cell>
          <cell r="E19">
            <v>2802.9</v>
          </cell>
          <cell r="F19">
            <v>69.8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-34473.300000000003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755.4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101.4</v>
          </cell>
          <cell r="J24">
            <v>0</v>
          </cell>
          <cell r="K24">
            <v>654</v>
          </cell>
        </row>
      </sheetData>
      <sheetData sheetId="3">
        <row r="7">
          <cell r="F7">
            <v>15618.300000000001</v>
          </cell>
          <cell r="I7">
            <v>53.600004748211276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1"/>
      <sheetName val="Bieu2"/>
      <sheetName val="Bieu3"/>
      <sheetName val="Bieu4"/>
    </sheetNames>
    <sheetDataSet>
      <sheetData sheetId="0">
        <row r="6">
          <cell r="C6">
            <v>92098.26</v>
          </cell>
          <cell r="D6">
            <v>0</v>
          </cell>
          <cell r="E6">
            <v>92098.26</v>
          </cell>
          <cell r="F6">
            <v>0</v>
          </cell>
          <cell r="G6">
            <v>0</v>
          </cell>
          <cell r="H6">
            <v>0</v>
          </cell>
        </row>
        <row r="7">
          <cell r="C7">
            <v>4257.8599999999997</v>
          </cell>
          <cell r="D7">
            <v>-165.85</v>
          </cell>
          <cell r="E7">
            <v>4092.01</v>
          </cell>
          <cell r="F7">
            <v>1323.85</v>
          </cell>
          <cell r="G7">
            <v>2768.16</v>
          </cell>
          <cell r="H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C14">
            <v>4257.8599999999997</v>
          </cell>
          <cell r="D14">
            <v>-165.85</v>
          </cell>
          <cell r="E14">
            <v>4092.01</v>
          </cell>
          <cell r="F14">
            <v>1323.85</v>
          </cell>
          <cell r="G14">
            <v>2768.16</v>
          </cell>
          <cell r="H14">
            <v>0</v>
          </cell>
        </row>
        <row r="15">
          <cell r="C15">
            <v>1800.07</v>
          </cell>
          <cell r="D15">
            <v>-18.75</v>
          </cell>
          <cell r="E15">
            <v>1781.32</v>
          </cell>
          <cell r="F15">
            <v>664.18</v>
          </cell>
          <cell r="G15">
            <v>1117.1400000000001</v>
          </cell>
          <cell r="H15">
            <v>0</v>
          </cell>
        </row>
        <row r="16">
          <cell r="C16">
            <v>1891.96</v>
          </cell>
          <cell r="D16">
            <v>-61.33</v>
          </cell>
          <cell r="E16">
            <v>1830.63</v>
          </cell>
          <cell r="F16">
            <v>445.67</v>
          </cell>
          <cell r="G16">
            <v>1384.96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565.83000000000004</v>
          </cell>
          <cell r="D18">
            <v>-85.77</v>
          </cell>
          <cell r="E18">
            <v>480.06</v>
          </cell>
          <cell r="F18">
            <v>214</v>
          </cell>
          <cell r="G18">
            <v>266.06</v>
          </cell>
          <cell r="H18">
            <v>0</v>
          </cell>
        </row>
        <row r="19">
          <cell r="C19">
            <v>1626.11</v>
          </cell>
          <cell r="D19">
            <v>-4.25</v>
          </cell>
          <cell r="E19">
            <v>1621.86</v>
          </cell>
          <cell r="F19">
            <v>261.82</v>
          </cell>
          <cell r="G19">
            <v>1360.04</v>
          </cell>
          <cell r="H19">
            <v>0</v>
          </cell>
        </row>
        <row r="20">
          <cell r="C20">
            <v>291.51</v>
          </cell>
          <cell r="D20">
            <v>19.350000000000001</v>
          </cell>
          <cell r="E20">
            <v>310.86</v>
          </cell>
          <cell r="F20">
            <v>72.849999999999994</v>
          </cell>
          <cell r="G20">
            <v>238.01</v>
          </cell>
          <cell r="H20">
            <v>0</v>
          </cell>
        </row>
        <row r="21">
          <cell r="C21">
            <v>37.74</v>
          </cell>
          <cell r="D21">
            <v>0</v>
          </cell>
          <cell r="E21">
            <v>37.74</v>
          </cell>
          <cell r="F21">
            <v>4.5599999999999996</v>
          </cell>
          <cell r="G21">
            <v>33.18</v>
          </cell>
          <cell r="H21">
            <v>0</v>
          </cell>
        </row>
        <row r="22">
          <cell r="C22">
            <v>12.86</v>
          </cell>
          <cell r="D22">
            <v>0</v>
          </cell>
          <cell r="E22">
            <v>12.86</v>
          </cell>
          <cell r="F22">
            <v>3.91</v>
          </cell>
          <cell r="G22">
            <v>8.9499999999999993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1284</v>
          </cell>
          <cell r="D24">
            <v>-23.6</v>
          </cell>
          <cell r="E24">
            <v>1260.4000000000001</v>
          </cell>
          <cell r="F24">
            <v>180.5</v>
          </cell>
          <cell r="G24">
            <v>1079.9000000000001</v>
          </cell>
          <cell r="H24">
            <v>0</v>
          </cell>
        </row>
        <row r="25">
          <cell r="C25">
            <v>86214.29</v>
          </cell>
          <cell r="D25">
            <v>170.1</v>
          </cell>
          <cell r="E25">
            <v>86384.39</v>
          </cell>
          <cell r="F25">
            <v>0</v>
          </cell>
          <cell r="G25">
            <v>0</v>
          </cell>
          <cell r="H25">
            <v>0</v>
          </cell>
        </row>
      </sheetData>
      <sheetData sheetId="1">
        <row r="5">
          <cell r="C5">
            <v>92098.26</v>
          </cell>
          <cell r="D5">
            <v>2397.25</v>
          </cell>
          <cell r="E5">
            <v>0</v>
          </cell>
          <cell r="F5">
            <v>0</v>
          </cell>
          <cell r="G5">
            <v>12</v>
          </cell>
          <cell r="H5">
            <v>3490.82</v>
          </cell>
          <cell r="I5">
            <v>0</v>
          </cell>
          <cell r="J5">
            <v>47.7</v>
          </cell>
          <cell r="K5">
            <v>86150.49</v>
          </cell>
        </row>
        <row r="6">
          <cell r="C6">
            <v>4092.01</v>
          </cell>
          <cell r="D6">
            <v>2099.29</v>
          </cell>
          <cell r="E6">
            <v>0</v>
          </cell>
          <cell r="F6">
            <v>0</v>
          </cell>
          <cell r="G6">
            <v>0</v>
          </cell>
          <cell r="H6">
            <v>1985.02</v>
          </cell>
          <cell r="I6">
            <v>0</v>
          </cell>
          <cell r="J6">
            <v>0</v>
          </cell>
          <cell r="K6">
            <v>7.7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4092.01</v>
          </cell>
          <cell r="D13">
            <v>2099.29</v>
          </cell>
          <cell r="E13">
            <v>0</v>
          </cell>
          <cell r="F13">
            <v>0</v>
          </cell>
          <cell r="G13">
            <v>0</v>
          </cell>
          <cell r="H13">
            <v>1985.02</v>
          </cell>
          <cell r="I13">
            <v>0</v>
          </cell>
          <cell r="J13">
            <v>0</v>
          </cell>
          <cell r="K13">
            <v>7.7</v>
          </cell>
        </row>
        <row r="14">
          <cell r="C14">
            <v>1781.32</v>
          </cell>
          <cell r="D14">
            <v>1216.6500000000001</v>
          </cell>
          <cell r="E14">
            <v>0</v>
          </cell>
          <cell r="F14">
            <v>0</v>
          </cell>
          <cell r="G14">
            <v>0</v>
          </cell>
          <cell r="H14">
            <v>564.66999999999996</v>
          </cell>
          <cell r="I14">
            <v>0</v>
          </cell>
          <cell r="J14">
            <v>0</v>
          </cell>
          <cell r="K14">
            <v>0</v>
          </cell>
        </row>
        <row r="15">
          <cell r="C15">
            <v>1830.63</v>
          </cell>
          <cell r="D15">
            <v>719.46</v>
          </cell>
          <cell r="E15">
            <v>0</v>
          </cell>
          <cell r="F15">
            <v>0</v>
          </cell>
          <cell r="G15">
            <v>0</v>
          </cell>
          <cell r="H15">
            <v>1103.47</v>
          </cell>
          <cell r="I15">
            <v>0</v>
          </cell>
          <cell r="J15">
            <v>0</v>
          </cell>
          <cell r="K15">
            <v>7.7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480.06</v>
          </cell>
          <cell r="D17">
            <v>163.18</v>
          </cell>
          <cell r="E17">
            <v>0</v>
          </cell>
          <cell r="F17">
            <v>0</v>
          </cell>
          <cell r="G17">
            <v>0</v>
          </cell>
          <cell r="H17">
            <v>316.88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1621.86</v>
          </cell>
          <cell r="D18">
            <v>233.26</v>
          </cell>
          <cell r="E18">
            <v>0</v>
          </cell>
          <cell r="F18">
            <v>0</v>
          </cell>
          <cell r="G18">
            <v>0</v>
          </cell>
          <cell r="H18">
            <v>1388.1</v>
          </cell>
          <cell r="I18">
            <v>0</v>
          </cell>
          <cell r="J18">
            <v>0</v>
          </cell>
          <cell r="K18">
            <v>0.5</v>
          </cell>
        </row>
        <row r="19">
          <cell r="C19">
            <v>310.86</v>
          </cell>
          <cell r="D19">
            <v>57.74</v>
          </cell>
          <cell r="E19">
            <v>0</v>
          </cell>
          <cell r="F19">
            <v>0</v>
          </cell>
          <cell r="G19">
            <v>0</v>
          </cell>
          <cell r="H19">
            <v>252.62</v>
          </cell>
          <cell r="I19">
            <v>0</v>
          </cell>
          <cell r="J19">
            <v>0</v>
          </cell>
          <cell r="K19">
            <v>0.5</v>
          </cell>
        </row>
        <row r="20">
          <cell r="C20">
            <v>37.74</v>
          </cell>
          <cell r="D20">
            <v>19.440000000000001</v>
          </cell>
          <cell r="E20">
            <v>0</v>
          </cell>
          <cell r="F20">
            <v>0</v>
          </cell>
          <cell r="G20">
            <v>0</v>
          </cell>
          <cell r="H20">
            <v>18.3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12.86</v>
          </cell>
          <cell r="D21">
            <v>3.06</v>
          </cell>
          <cell r="E21">
            <v>0</v>
          </cell>
          <cell r="F21">
            <v>0</v>
          </cell>
          <cell r="G21">
            <v>0</v>
          </cell>
          <cell r="H21">
            <v>9.8000000000000007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1260.4000000000001</v>
          </cell>
          <cell r="D23">
            <v>153.02000000000001</v>
          </cell>
          <cell r="E23">
            <v>0</v>
          </cell>
          <cell r="F23">
            <v>0</v>
          </cell>
          <cell r="G23">
            <v>0</v>
          </cell>
          <cell r="H23">
            <v>1107.3800000000001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86384.39</v>
          </cell>
          <cell r="D24">
            <v>64.7</v>
          </cell>
          <cell r="E24">
            <v>0</v>
          </cell>
          <cell r="F24">
            <v>0</v>
          </cell>
          <cell r="G24">
            <v>12</v>
          </cell>
          <cell r="H24">
            <v>117.7</v>
          </cell>
          <cell r="I24">
            <v>0</v>
          </cell>
          <cell r="J24">
            <v>47.7</v>
          </cell>
          <cell r="K24">
            <v>86142.29</v>
          </cell>
        </row>
      </sheetData>
      <sheetData sheetId="2">
        <row r="5">
          <cell r="C5" t="str">
            <v xml:space="preserve"> </v>
          </cell>
        </row>
        <row r="6">
          <cell r="C6">
            <v>-165.85</v>
          </cell>
          <cell r="D6">
            <v>17.98</v>
          </cell>
          <cell r="E6">
            <v>0</v>
          </cell>
          <cell r="F6">
            <v>-21.45</v>
          </cell>
          <cell r="G6">
            <v>0</v>
          </cell>
          <cell r="H6">
            <v>0</v>
          </cell>
          <cell r="I6">
            <v>-162.38</v>
          </cell>
          <cell r="J6">
            <v>0</v>
          </cell>
          <cell r="K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-165.85</v>
          </cell>
          <cell r="D13">
            <v>17.98</v>
          </cell>
          <cell r="E13">
            <v>0</v>
          </cell>
          <cell r="F13">
            <v>-21.45</v>
          </cell>
          <cell r="G13">
            <v>0</v>
          </cell>
          <cell r="H13">
            <v>0</v>
          </cell>
          <cell r="I13">
            <v>-162.38</v>
          </cell>
          <cell r="J13">
            <v>0</v>
          </cell>
          <cell r="K13">
            <v>0</v>
          </cell>
        </row>
        <row r="14">
          <cell r="C14">
            <v>-18.75</v>
          </cell>
          <cell r="D14">
            <v>0</v>
          </cell>
          <cell r="E14">
            <v>0</v>
          </cell>
          <cell r="F14">
            <v>-9.9</v>
          </cell>
          <cell r="G14">
            <v>0</v>
          </cell>
          <cell r="H14">
            <v>0</v>
          </cell>
          <cell r="I14">
            <v>-8.85</v>
          </cell>
          <cell r="J14">
            <v>0</v>
          </cell>
          <cell r="K14">
            <v>0</v>
          </cell>
        </row>
        <row r="15">
          <cell r="C15">
            <v>-61.33</v>
          </cell>
          <cell r="D15">
            <v>21.08</v>
          </cell>
          <cell r="E15">
            <v>0</v>
          </cell>
          <cell r="F15">
            <v>-11.55</v>
          </cell>
          <cell r="G15">
            <v>0</v>
          </cell>
          <cell r="H15">
            <v>0</v>
          </cell>
          <cell r="I15">
            <v>-70.86</v>
          </cell>
          <cell r="J15">
            <v>0</v>
          </cell>
          <cell r="K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-85.77</v>
          </cell>
          <cell r="D17">
            <v>-3.1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-82.67</v>
          </cell>
          <cell r="J17">
            <v>0</v>
          </cell>
          <cell r="K17">
            <v>0</v>
          </cell>
        </row>
        <row r="18">
          <cell r="C18">
            <v>-4.25</v>
          </cell>
          <cell r="D18">
            <v>-10.28</v>
          </cell>
          <cell r="E18">
            <v>0</v>
          </cell>
          <cell r="F18">
            <v>21.45</v>
          </cell>
          <cell r="G18">
            <v>0</v>
          </cell>
          <cell r="H18">
            <v>0</v>
          </cell>
          <cell r="I18">
            <v>-15.42</v>
          </cell>
          <cell r="J18">
            <v>0</v>
          </cell>
          <cell r="K18">
            <v>0</v>
          </cell>
        </row>
        <row r="19">
          <cell r="C19">
            <v>19.350000000000001</v>
          </cell>
          <cell r="D19">
            <v>-1.8</v>
          </cell>
          <cell r="E19">
            <v>0</v>
          </cell>
          <cell r="F19">
            <v>21.45</v>
          </cell>
          <cell r="G19">
            <v>0</v>
          </cell>
          <cell r="H19">
            <v>0</v>
          </cell>
          <cell r="I19">
            <v>-0.3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-23.6</v>
          </cell>
          <cell r="D23">
            <v>-8.48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-15.12</v>
          </cell>
          <cell r="J23">
            <v>0</v>
          </cell>
          <cell r="K23">
            <v>0</v>
          </cell>
        </row>
        <row r="24">
          <cell r="C24">
            <v>170.1</v>
          </cell>
          <cell r="D24">
            <v>-7.7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177.8</v>
          </cell>
          <cell r="J24">
            <v>0</v>
          </cell>
          <cell r="K24">
            <v>0</v>
          </cell>
        </row>
      </sheetData>
      <sheetData sheetId="3">
        <row r="7">
          <cell r="F7">
            <v>316.14999999999998</v>
          </cell>
          <cell r="I7">
            <v>4.0998168695043748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1"/>
      <sheetName val="Bieu2"/>
      <sheetName val="Bieu3"/>
      <sheetName val="Bieu4"/>
    </sheetNames>
    <sheetDataSet>
      <sheetData sheetId="0">
        <row r="6">
          <cell r="C6">
            <v>153780</v>
          </cell>
          <cell r="D6">
            <v>0</v>
          </cell>
          <cell r="E6">
            <v>153780</v>
          </cell>
          <cell r="F6">
            <v>0</v>
          </cell>
          <cell r="G6">
            <v>0</v>
          </cell>
          <cell r="H6">
            <v>0</v>
          </cell>
        </row>
        <row r="7">
          <cell r="C7">
            <v>6691.2</v>
          </cell>
          <cell r="D7">
            <v>281.8</v>
          </cell>
          <cell r="E7">
            <v>6973</v>
          </cell>
          <cell r="F7">
            <v>2259</v>
          </cell>
          <cell r="G7">
            <v>4714</v>
          </cell>
          <cell r="H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C14">
            <v>6691.2</v>
          </cell>
          <cell r="D14">
            <v>281.8</v>
          </cell>
          <cell r="E14">
            <v>6973</v>
          </cell>
          <cell r="F14">
            <v>2259</v>
          </cell>
          <cell r="G14">
            <v>4714</v>
          </cell>
          <cell r="H14">
            <v>0</v>
          </cell>
        </row>
        <row r="15">
          <cell r="C15">
            <v>263</v>
          </cell>
          <cell r="D15">
            <v>0</v>
          </cell>
          <cell r="E15">
            <v>263</v>
          </cell>
          <cell r="F15">
            <v>141</v>
          </cell>
          <cell r="G15">
            <v>122</v>
          </cell>
          <cell r="H15">
            <v>0</v>
          </cell>
        </row>
        <row r="16">
          <cell r="C16">
            <v>6428.2</v>
          </cell>
          <cell r="D16">
            <v>281.8</v>
          </cell>
          <cell r="E16">
            <v>6710</v>
          </cell>
          <cell r="F16">
            <v>2118</v>
          </cell>
          <cell r="G16">
            <v>4592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18882.8</v>
          </cell>
          <cell r="D19">
            <v>-281.8</v>
          </cell>
          <cell r="E19">
            <v>18601</v>
          </cell>
          <cell r="F19">
            <v>986</v>
          </cell>
          <cell r="G19">
            <v>17615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18882.8</v>
          </cell>
          <cell r="D24">
            <v>-281.8</v>
          </cell>
          <cell r="E24">
            <v>18601</v>
          </cell>
          <cell r="F24">
            <v>986</v>
          </cell>
          <cell r="G24">
            <v>17615</v>
          </cell>
          <cell r="H24">
            <v>0</v>
          </cell>
        </row>
        <row r="25">
          <cell r="C25">
            <v>128206</v>
          </cell>
          <cell r="D25">
            <v>0</v>
          </cell>
          <cell r="E25">
            <v>128206</v>
          </cell>
          <cell r="F25">
            <v>0</v>
          </cell>
          <cell r="G25">
            <v>0</v>
          </cell>
          <cell r="H25">
            <v>0</v>
          </cell>
        </row>
      </sheetData>
      <sheetData sheetId="1">
        <row r="5">
          <cell r="C5">
            <v>153780</v>
          </cell>
          <cell r="D5">
            <v>0</v>
          </cell>
          <cell r="E5">
            <v>46719.8</v>
          </cell>
          <cell r="F5">
            <v>0</v>
          </cell>
          <cell r="G5">
            <v>0</v>
          </cell>
          <cell r="H5">
            <v>107060.2</v>
          </cell>
          <cell r="I5">
            <v>0</v>
          </cell>
          <cell r="J5">
            <v>0</v>
          </cell>
          <cell r="K5">
            <v>0</v>
          </cell>
        </row>
        <row r="6">
          <cell r="C6">
            <v>6973</v>
          </cell>
          <cell r="D6">
            <v>0</v>
          </cell>
          <cell r="E6">
            <v>6973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6973</v>
          </cell>
          <cell r="D13">
            <v>0</v>
          </cell>
          <cell r="E13">
            <v>6973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>
            <v>263</v>
          </cell>
          <cell r="D14">
            <v>0</v>
          </cell>
          <cell r="E14">
            <v>263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C15">
            <v>6710</v>
          </cell>
          <cell r="D15">
            <v>0</v>
          </cell>
          <cell r="E15">
            <v>6710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18601</v>
          </cell>
          <cell r="D18">
            <v>0</v>
          </cell>
          <cell r="E18">
            <v>18601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18601</v>
          </cell>
          <cell r="D23">
            <v>0</v>
          </cell>
          <cell r="E23">
            <v>18601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128206</v>
          </cell>
          <cell r="D24">
            <v>0</v>
          </cell>
          <cell r="E24">
            <v>21145.8</v>
          </cell>
          <cell r="F24">
            <v>0</v>
          </cell>
          <cell r="G24">
            <v>0</v>
          </cell>
          <cell r="H24">
            <v>107060.2</v>
          </cell>
          <cell r="I24">
            <v>0</v>
          </cell>
          <cell r="J24">
            <v>0</v>
          </cell>
          <cell r="K24">
            <v>0</v>
          </cell>
        </row>
      </sheetData>
      <sheetData sheetId="2">
        <row r="5">
          <cell r="C5" t="str">
            <v xml:space="preserve"> </v>
          </cell>
        </row>
        <row r="6">
          <cell r="C6">
            <v>281.8</v>
          </cell>
          <cell r="D6">
            <v>281.8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281.8</v>
          </cell>
          <cell r="D13">
            <v>281.8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C15">
            <v>281.8</v>
          </cell>
          <cell r="D15">
            <v>281.8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-281.8</v>
          </cell>
          <cell r="D18">
            <v>-281.8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-281.8</v>
          </cell>
          <cell r="D23">
            <v>-281.8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</sheetData>
      <sheetData sheetId="3">
        <row r="7">
          <cell r="F7">
            <v>281.8</v>
          </cell>
          <cell r="I7">
            <v>4.3511509949278189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1"/>
      <sheetName val="Bieu2"/>
      <sheetName val="Bieu3"/>
      <sheetName val="Bieu4"/>
    </sheetNames>
    <sheetDataSet>
      <sheetData sheetId="0">
        <row r="6">
          <cell r="C6">
            <v>85910</v>
          </cell>
          <cell r="D6">
            <v>0</v>
          </cell>
          <cell r="E6">
            <v>85910</v>
          </cell>
          <cell r="F6">
            <v>0</v>
          </cell>
          <cell r="G6">
            <v>0</v>
          </cell>
          <cell r="H6">
            <v>0</v>
          </cell>
        </row>
        <row r="7">
          <cell r="C7">
            <v>8886.4</v>
          </cell>
          <cell r="D7">
            <v>-862</v>
          </cell>
          <cell r="E7">
            <v>8024.4</v>
          </cell>
          <cell r="F7">
            <v>0</v>
          </cell>
          <cell r="G7">
            <v>6198.7</v>
          </cell>
          <cell r="H7">
            <v>1825.7</v>
          </cell>
        </row>
        <row r="8">
          <cell r="C8">
            <v>6716.3</v>
          </cell>
          <cell r="D8">
            <v>-780</v>
          </cell>
          <cell r="E8">
            <v>5936.3</v>
          </cell>
          <cell r="F8">
            <v>0</v>
          </cell>
          <cell r="G8">
            <v>5936.3</v>
          </cell>
          <cell r="H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C13">
            <v>6716.3</v>
          </cell>
          <cell r="D13">
            <v>-780</v>
          </cell>
          <cell r="E13">
            <v>5936.3</v>
          </cell>
          <cell r="F13">
            <v>0</v>
          </cell>
          <cell r="G13">
            <v>5936.3</v>
          </cell>
          <cell r="H13">
            <v>0</v>
          </cell>
        </row>
        <row r="14">
          <cell r="C14">
            <v>2170.1</v>
          </cell>
          <cell r="D14">
            <v>-82</v>
          </cell>
          <cell r="E14">
            <v>2088.1</v>
          </cell>
          <cell r="F14">
            <v>0</v>
          </cell>
          <cell r="G14">
            <v>262.39999999999998</v>
          </cell>
          <cell r="H14">
            <v>1825.7</v>
          </cell>
        </row>
        <row r="15">
          <cell r="C15">
            <v>2170.1</v>
          </cell>
          <cell r="D15">
            <v>-82</v>
          </cell>
          <cell r="E15">
            <v>2088.1</v>
          </cell>
          <cell r="F15">
            <v>0</v>
          </cell>
          <cell r="G15">
            <v>262.39999999999998</v>
          </cell>
          <cell r="H15">
            <v>1825.7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747.2</v>
          </cell>
          <cell r="D19">
            <v>-2</v>
          </cell>
          <cell r="E19">
            <v>745.2</v>
          </cell>
          <cell r="F19">
            <v>0</v>
          </cell>
          <cell r="G19">
            <v>80.900000000000006</v>
          </cell>
          <cell r="H19">
            <v>664.3</v>
          </cell>
        </row>
        <row r="20">
          <cell r="C20">
            <v>747.2</v>
          </cell>
          <cell r="D20">
            <v>-2</v>
          </cell>
          <cell r="E20">
            <v>745.2</v>
          </cell>
          <cell r="F20">
            <v>0</v>
          </cell>
          <cell r="G20">
            <v>80.900000000000006</v>
          </cell>
          <cell r="H20">
            <v>664.3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C25">
            <v>76276.399999999994</v>
          </cell>
          <cell r="D25">
            <v>864</v>
          </cell>
          <cell r="E25">
            <v>77140.399999999994</v>
          </cell>
          <cell r="F25">
            <v>0</v>
          </cell>
          <cell r="G25">
            <v>0</v>
          </cell>
          <cell r="H25">
            <v>0</v>
          </cell>
        </row>
      </sheetData>
      <sheetData sheetId="1">
        <row r="5">
          <cell r="C5">
            <v>85910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2057</v>
          </cell>
          <cell r="I5">
            <v>0</v>
          </cell>
          <cell r="J5">
            <v>507.8</v>
          </cell>
          <cell r="K5">
            <v>83345.2</v>
          </cell>
        </row>
        <row r="6">
          <cell r="C6">
            <v>8024.4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2057</v>
          </cell>
          <cell r="I6">
            <v>0</v>
          </cell>
          <cell r="J6">
            <v>31.1</v>
          </cell>
          <cell r="K6">
            <v>5936.3</v>
          </cell>
        </row>
        <row r="7">
          <cell r="C7">
            <v>5936.3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5936.3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5936.3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5936.3</v>
          </cell>
        </row>
        <row r="13">
          <cell r="C13">
            <v>2088.1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2057</v>
          </cell>
          <cell r="I13">
            <v>0</v>
          </cell>
          <cell r="J13">
            <v>31.1</v>
          </cell>
          <cell r="K13">
            <v>0</v>
          </cell>
        </row>
        <row r="14">
          <cell r="C14">
            <v>2088.1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2057</v>
          </cell>
          <cell r="I14">
            <v>0</v>
          </cell>
          <cell r="J14">
            <v>31.1</v>
          </cell>
          <cell r="K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745.2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476.7</v>
          </cell>
          <cell r="K18">
            <v>268.5</v>
          </cell>
        </row>
        <row r="19">
          <cell r="C19">
            <v>745.2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476.7</v>
          </cell>
          <cell r="K19">
            <v>268.5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77140.399999999994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77140.399999999994</v>
          </cell>
        </row>
      </sheetData>
      <sheetData sheetId="2">
        <row r="5">
          <cell r="C5" t="str">
            <v xml:space="preserve"> </v>
          </cell>
        </row>
        <row r="6">
          <cell r="C6">
            <v>-862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-862</v>
          </cell>
          <cell r="J6">
            <v>0</v>
          </cell>
          <cell r="K6">
            <v>0</v>
          </cell>
        </row>
        <row r="7">
          <cell r="C7">
            <v>-780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-780</v>
          </cell>
          <cell r="J7">
            <v>0</v>
          </cell>
          <cell r="K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-780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-780</v>
          </cell>
          <cell r="J12">
            <v>0</v>
          </cell>
          <cell r="K12">
            <v>0</v>
          </cell>
        </row>
        <row r="13">
          <cell r="C13">
            <v>-82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-82</v>
          </cell>
          <cell r="J13">
            <v>0</v>
          </cell>
          <cell r="K13">
            <v>0</v>
          </cell>
        </row>
        <row r="14">
          <cell r="C14">
            <v>-82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-82</v>
          </cell>
          <cell r="J14">
            <v>0</v>
          </cell>
          <cell r="K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-2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-2</v>
          </cell>
          <cell r="J18">
            <v>0</v>
          </cell>
          <cell r="K18">
            <v>0</v>
          </cell>
        </row>
        <row r="19">
          <cell r="C19">
            <v>-2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-2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864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864</v>
          </cell>
          <cell r="J24">
            <v>0</v>
          </cell>
          <cell r="K24">
            <v>0</v>
          </cell>
        </row>
      </sheetData>
      <sheetData sheetId="3">
        <row r="7">
          <cell r="F7">
            <v>0</v>
          </cell>
          <cell r="I7">
            <v>9.3404725875916661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1"/>
      <sheetName val="Bieu2"/>
      <sheetName val="Bieu3"/>
      <sheetName val="Bieu4"/>
    </sheetNames>
    <sheetDataSet>
      <sheetData sheetId="0">
        <row r="6">
          <cell r="C6">
            <v>164986</v>
          </cell>
          <cell r="D6">
            <v>0</v>
          </cell>
          <cell r="E6">
            <v>164986</v>
          </cell>
          <cell r="F6">
            <v>0</v>
          </cell>
          <cell r="G6">
            <v>0</v>
          </cell>
          <cell r="H6">
            <v>0</v>
          </cell>
        </row>
        <row r="7">
          <cell r="C7">
            <v>5874.4</v>
          </cell>
          <cell r="D7">
            <v>-1693.4</v>
          </cell>
          <cell r="E7">
            <v>4181</v>
          </cell>
          <cell r="F7">
            <v>1650</v>
          </cell>
          <cell r="G7">
            <v>1931</v>
          </cell>
          <cell r="H7">
            <v>600</v>
          </cell>
        </row>
        <row r="8">
          <cell r="C8">
            <v>1125</v>
          </cell>
          <cell r="D8">
            <v>-1125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C12">
            <v>1125</v>
          </cell>
          <cell r="D12">
            <v>-1125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C14">
            <v>4749.3999999999996</v>
          </cell>
          <cell r="D14">
            <v>-568.4</v>
          </cell>
          <cell r="E14">
            <v>4181</v>
          </cell>
          <cell r="F14">
            <v>1650</v>
          </cell>
          <cell r="G14">
            <v>1931</v>
          </cell>
          <cell r="H14">
            <v>600</v>
          </cell>
        </row>
        <row r="15">
          <cell r="C15">
            <v>4749.3999999999996</v>
          </cell>
          <cell r="D15">
            <v>-738.4</v>
          </cell>
          <cell r="E15">
            <v>4011</v>
          </cell>
          <cell r="F15">
            <v>1650</v>
          </cell>
          <cell r="G15">
            <v>1931</v>
          </cell>
          <cell r="H15">
            <v>430</v>
          </cell>
        </row>
        <row r="16">
          <cell r="C16">
            <v>0</v>
          </cell>
          <cell r="D16">
            <v>170</v>
          </cell>
          <cell r="E16">
            <v>170</v>
          </cell>
          <cell r="F16">
            <v>0</v>
          </cell>
          <cell r="G16">
            <v>0</v>
          </cell>
          <cell r="H16">
            <v>170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2331</v>
          </cell>
          <cell r="D19">
            <v>1417</v>
          </cell>
          <cell r="E19">
            <v>3748</v>
          </cell>
          <cell r="F19">
            <v>1450</v>
          </cell>
          <cell r="G19">
            <v>1398</v>
          </cell>
          <cell r="H19">
            <v>900</v>
          </cell>
        </row>
        <row r="20">
          <cell r="C20">
            <v>2331</v>
          </cell>
          <cell r="D20">
            <v>1417</v>
          </cell>
          <cell r="E20">
            <v>3748</v>
          </cell>
          <cell r="F20">
            <v>1450</v>
          </cell>
          <cell r="G20">
            <v>1398</v>
          </cell>
          <cell r="H20">
            <v>900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C25">
            <v>156780.6</v>
          </cell>
          <cell r="D25">
            <v>276.39999999999998</v>
          </cell>
          <cell r="E25">
            <v>157057</v>
          </cell>
          <cell r="F25">
            <v>0</v>
          </cell>
          <cell r="G25">
            <v>0</v>
          </cell>
          <cell r="H25">
            <v>0</v>
          </cell>
        </row>
      </sheetData>
      <sheetData sheetId="1">
        <row r="5">
          <cell r="C5">
            <v>164986</v>
          </cell>
          <cell r="D5">
            <v>0</v>
          </cell>
          <cell r="E5">
            <v>3329</v>
          </cell>
          <cell r="F5">
            <v>3100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158557</v>
          </cell>
        </row>
        <row r="6">
          <cell r="C6">
            <v>4181</v>
          </cell>
          <cell r="D6">
            <v>0</v>
          </cell>
          <cell r="E6">
            <v>1931</v>
          </cell>
          <cell r="F6">
            <v>1650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600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4181</v>
          </cell>
          <cell r="D13">
            <v>0</v>
          </cell>
          <cell r="E13">
            <v>1931</v>
          </cell>
          <cell r="F13">
            <v>1650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600</v>
          </cell>
        </row>
        <row r="14">
          <cell r="C14">
            <v>4011</v>
          </cell>
          <cell r="D14">
            <v>0</v>
          </cell>
          <cell r="E14">
            <v>1931</v>
          </cell>
          <cell r="F14">
            <v>1650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430</v>
          </cell>
        </row>
        <row r="15">
          <cell r="C15">
            <v>170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170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3748</v>
          </cell>
          <cell r="D18">
            <v>0</v>
          </cell>
          <cell r="E18">
            <v>1398</v>
          </cell>
          <cell r="F18">
            <v>1450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900</v>
          </cell>
        </row>
        <row r="19">
          <cell r="C19">
            <v>3748</v>
          </cell>
          <cell r="D19">
            <v>0</v>
          </cell>
          <cell r="E19">
            <v>1398</v>
          </cell>
          <cell r="F19">
            <v>1450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900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157057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157057</v>
          </cell>
        </row>
      </sheetData>
      <sheetData sheetId="2">
        <row r="5">
          <cell r="C5" t="str">
            <v xml:space="preserve"> </v>
          </cell>
        </row>
        <row r="6">
          <cell r="C6">
            <v>-1693.4</v>
          </cell>
          <cell r="D6">
            <v>170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-738.4</v>
          </cell>
          <cell r="J6">
            <v>0</v>
          </cell>
          <cell r="K6">
            <v>-1125</v>
          </cell>
        </row>
        <row r="7">
          <cell r="C7">
            <v>-1125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-1125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-1125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-1125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-568.4</v>
          </cell>
          <cell r="D13">
            <v>170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-738.4</v>
          </cell>
          <cell r="J13">
            <v>0</v>
          </cell>
          <cell r="K13">
            <v>0</v>
          </cell>
        </row>
        <row r="14">
          <cell r="C14">
            <v>-738.4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-738.4</v>
          </cell>
          <cell r="J14">
            <v>0</v>
          </cell>
          <cell r="K14">
            <v>0</v>
          </cell>
        </row>
        <row r="15">
          <cell r="C15">
            <v>170</v>
          </cell>
          <cell r="D15">
            <v>170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1417</v>
          </cell>
          <cell r="D18">
            <v>-170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462</v>
          </cell>
          <cell r="J18">
            <v>0</v>
          </cell>
          <cell r="K18">
            <v>1125</v>
          </cell>
        </row>
        <row r="19">
          <cell r="C19">
            <v>1417</v>
          </cell>
          <cell r="D19">
            <v>-170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462</v>
          </cell>
          <cell r="J19">
            <v>0</v>
          </cell>
          <cell r="K19">
            <v>1125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276.39999999999998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276.39999999999998</v>
          </cell>
          <cell r="J24">
            <v>0</v>
          </cell>
          <cell r="K24">
            <v>0</v>
          </cell>
        </row>
      </sheetData>
      <sheetData sheetId="3">
        <row r="7">
          <cell r="F7">
            <v>170</v>
          </cell>
          <cell r="I7">
            <v>2.4311153673645038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1"/>
      <sheetName val="Bieu2"/>
      <sheetName val="Bieu3"/>
      <sheetName val="Bieu4"/>
    </sheetNames>
    <sheetDataSet>
      <sheetData sheetId="0">
        <row r="6">
          <cell r="C6">
            <v>139010.75</v>
          </cell>
          <cell r="D6">
            <v>0</v>
          </cell>
          <cell r="E6">
            <v>139010.75</v>
          </cell>
          <cell r="F6">
            <v>0</v>
          </cell>
          <cell r="G6">
            <v>0</v>
          </cell>
          <cell r="H6">
            <v>0</v>
          </cell>
        </row>
        <row r="7">
          <cell r="C7">
            <v>27435.98</v>
          </cell>
          <cell r="D7">
            <v>-24.6</v>
          </cell>
          <cell r="E7">
            <v>27411.38</v>
          </cell>
          <cell r="F7">
            <v>16479.3</v>
          </cell>
          <cell r="G7">
            <v>10349.08</v>
          </cell>
          <cell r="H7">
            <v>583</v>
          </cell>
        </row>
        <row r="8">
          <cell r="C8">
            <v>23831.08</v>
          </cell>
          <cell r="D8">
            <v>-2.6</v>
          </cell>
          <cell r="E8">
            <v>23828.48</v>
          </cell>
          <cell r="F8">
            <v>16384.5</v>
          </cell>
          <cell r="G8">
            <v>7443.98</v>
          </cell>
          <cell r="H8">
            <v>0</v>
          </cell>
        </row>
        <row r="9">
          <cell r="C9">
            <v>11511.9</v>
          </cell>
          <cell r="D9">
            <v>0</v>
          </cell>
          <cell r="E9">
            <v>11511.9</v>
          </cell>
          <cell r="F9">
            <v>11404.7</v>
          </cell>
          <cell r="G9">
            <v>107.2</v>
          </cell>
          <cell r="H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C13">
            <v>12319.18</v>
          </cell>
          <cell r="D13">
            <v>-2.6</v>
          </cell>
          <cell r="E13">
            <v>12316.58</v>
          </cell>
          <cell r="F13">
            <v>4979.8</v>
          </cell>
          <cell r="G13">
            <v>7336.78</v>
          </cell>
          <cell r="H13">
            <v>0</v>
          </cell>
        </row>
        <row r="14">
          <cell r="C14">
            <v>3604.9</v>
          </cell>
          <cell r="D14">
            <v>-22</v>
          </cell>
          <cell r="E14">
            <v>3582.9</v>
          </cell>
          <cell r="F14">
            <v>94.8</v>
          </cell>
          <cell r="G14">
            <v>2905.1</v>
          </cell>
          <cell r="H14">
            <v>583</v>
          </cell>
        </row>
        <row r="15">
          <cell r="C15">
            <v>3332.6</v>
          </cell>
          <cell r="D15">
            <v>-580.9</v>
          </cell>
          <cell r="E15">
            <v>2751.7</v>
          </cell>
          <cell r="F15">
            <v>88.8</v>
          </cell>
          <cell r="G15">
            <v>2390.4</v>
          </cell>
          <cell r="H15">
            <v>272.5</v>
          </cell>
        </row>
        <row r="16">
          <cell r="C16">
            <v>272.3</v>
          </cell>
          <cell r="D16">
            <v>558.9</v>
          </cell>
          <cell r="E16">
            <v>831.2</v>
          </cell>
          <cell r="F16">
            <v>6</v>
          </cell>
          <cell r="G16">
            <v>514.70000000000005</v>
          </cell>
          <cell r="H16">
            <v>310.5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2439.4</v>
          </cell>
          <cell r="D19">
            <v>-125.5</v>
          </cell>
          <cell r="E19">
            <v>2313.9</v>
          </cell>
          <cell r="F19">
            <v>56.5</v>
          </cell>
          <cell r="G19">
            <v>1924.7</v>
          </cell>
          <cell r="H19">
            <v>332.7</v>
          </cell>
        </row>
        <row r="20">
          <cell r="C20">
            <v>1629.2</v>
          </cell>
          <cell r="D20">
            <v>-117.2</v>
          </cell>
          <cell r="E20">
            <v>1512</v>
          </cell>
          <cell r="F20">
            <v>56.5</v>
          </cell>
          <cell r="G20">
            <v>1230.5</v>
          </cell>
          <cell r="H20">
            <v>225</v>
          </cell>
        </row>
        <row r="21">
          <cell r="C21">
            <v>75.3</v>
          </cell>
          <cell r="D21">
            <v>0</v>
          </cell>
          <cell r="E21">
            <v>75.3</v>
          </cell>
          <cell r="F21">
            <v>0</v>
          </cell>
          <cell r="G21">
            <v>75.3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734.9</v>
          </cell>
          <cell r="D24">
            <v>-8.3000000000000007</v>
          </cell>
          <cell r="E24">
            <v>726.6</v>
          </cell>
          <cell r="F24">
            <v>0</v>
          </cell>
          <cell r="G24">
            <v>618.9</v>
          </cell>
          <cell r="H24">
            <v>107.7</v>
          </cell>
        </row>
        <row r="25">
          <cell r="C25">
            <v>109135.37</v>
          </cell>
          <cell r="D25">
            <v>150.1</v>
          </cell>
          <cell r="E25">
            <v>109285.47</v>
          </cell>
          <cell r="F25">
            <v>0</v>
          </cell>
          <cell r="G25">
            <v>0</v>
          </cell>
          <cell r="H25">
            <v>0</v>
          </cell>
        </row>
      </sheetData>
      <sheetData sheetId="1">
        <row r="5">
          <cell r="C5">
            <v>139010.75</v>
          </cell>
          <cell r="D5">
            <v>2261.42</v>
          </cell>
          <cell r="E5">
            <v>9935.68</v>
          </cell>
          <cell r="F5">
            <v>17121.099999999999</v>
          </cell>
          <cell r="G5">
            <v>0</v>
          </cell>
          <cell r="H5">
            <v>67.7</v>
          </cell>
          <cell r="I5">
            <v>722.5</v>
          </cell>
          <cell r="J5">
            <v>325.7</v>
          </cell>
          <cell r="K5">
            <v>108576.65</v>
          </cell>
        </row>
        <row r="6">
          <cell r="C6">
            <v>27411.38</v>
          </cell>
          <cell r="D6">
            <v>1508.4</v>
          </cell>
          <cell r="E6">
            <v>8788.3799999999992</v>
          </cell>
          <cell r="F6">
            <v>16204.5</v>
          </cell>
          <cell r="G6">
            <v>0</v>
          </cell>
          <cell r="H6">
            <v>67.7</v>
          </cell>
          <cell r="I6">
            <v>432.8</v>
          </cell>
          <cell r="J6">
            <v>120.1</v>
          </cell>
          <cell r="K6">
            <v>289.5</v>
          </cell>
        </row>
        <row r="7">
          <cell r="C7">
            <v>23828.48</v>
          </cell>
          <cell r="D7">
            <v>1180.9000000000001</v>
          </cell>
          <cell r="E7">
            <v>6202.08</v>
          </cell>
          <cell r="F7">
            <v>16109.7</v>
          </cell>
          <cell r="G7">
            <v>0</v>
          </cell>
          <cell r="H7">
            <v>0</v>
          </cell>
          <cell r="I7">
            <v>168.2</v>
          </cell>
          <cell r="J7">
            <v>107.4</v>
          </cell>
          <cell r="K7">
            <v>60.2</v>
          </cell>
        </row>
        <row r="8">
          <cell r="C8">
            <v>11511.9</v>
          </cell>
          <cell r="D8">
            <v>0</v>
          </cell>
          <cell r="E8">
            <v>107.2</v>
          </cell>
          <cell r="F8">
            <v>11404.7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12316.58</v>
          </cell>
          <cell r="D12">
            <v>1180.9000000000001</v>
          </cell>
          <cell r="E12">
            <v>6094.88</v>
          </cell>
          <cell r="F12">
            <v>4705</v>
          </cell>
          <cell r="G12">
            <v>0</v>
          </cell>
          <cell r="H12">
            <v>0</v>
          </cell>
          <cell r="I12">
            <v>168.2</v>
          </cell>
          <cell r="J12">
            <v>107.4</v>
          </cell>
          <cell r="K12">
            <v>60.2</v>
          </cell>
        </row>
        <row r="13">
          <cell r="C13">
            <v>3582.9</v>
          </cell>
          <cell r="D13">
            <v>327.5</v>
          </cell>
          <cell r="E13">
            <v>2586.3000000000002</v>
          </cell>
          <cell r="F13">
            <v>94.8</v>
          </cell>
          <cell r="G13">
            <v>0</v>
          </cell>
          <cell r="H13">
            <v>67.7</v>
          </cell>
          <cell r="I13">
            <v>264.60000000000002</v>
          </cell>
          <cell r="J13">
            <v>12.7</v>
          </cell>
          <cell r="K13">
            <v>229.3</v>
          </cell>
        </row>
        <row r="14">
          <cell r="C14">
            <v>2751.7</v>
          </cell>
          <cell r="D14">
            <v>294.8</v>
          </cell>
          <cell r="E14">
            <v>2321.5</v>
          </cell>
          <cell r="F14">
            <v>88.8</v>
          </cell>
          <cell r="G14">
            <v>0</v>
          </cell>
          <cell r="H14">
            <v>0</v>
          </cell>
          <cell r="I14">
            <v>30</v>
          </cell>
          <cell r="J14">
            <v>0</v>
          </cell>
          <cell r="K14">
            <v>16.600000000000001</v>
          </cell>
        </row>
        <row r="15">
          <cell r="C15">
            <v>831.2</v>
          </cell>
          <cell r="D15">
            <v>32.700000000000003</v>
          </cell>
          <cell r="E15">
            <v>264.8</v>
          </cell>
          <cell r="F15">
            <v>6</v>
          </cell>
          <cell r="G15">
            <v>0</v>
          </cell>
          <cell r="H15">
            <v>67.7</v>
          </cell>
          <cell r="I15">
            <v>234.6</v>
          </cell>
          <cell r="J15">
            <v>12.7</v>
          </cell>
          <cell r="K15">
            <v>212.7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2313.9</v>
          </cell>
          <cell r="D18">
            <v>609.9</v>
          </cell>
          <cell r="E18">
            <v>1108.5999999999999</v>
          </cell>
          <cell r="F18">
            <v>56.5</v>
          </cell>
          <cell r="G18">
            <v>0</v>
          </cell>
          <cell r="H18">
            <v>0</v>
          </cell>
          <cell r="I18">
            <v>289.7</v>
          </cell>
          <cell r="J18">
            <v>86.8</v>
          </cell>
          <cell r="K18">
            <v>162.4</v>
          </cell>
        </row>
        <row r="19">
          <cell r="C19">
            <v>1512</v>
          </cell>
          <cell r="D19">
            <v>190.4</v>
          </cell>
          <cell r="E19">
            <v>872.6</v>
          </cell>
          <cell r="F19">
            <v>56.5</v>
          </cell>
          <cell r="G19">
            <v>0</v>
          </cell>
          <cell r="H19">
            <v>0</v>
          </cell>
          <cell r="I19">
            <v>289.7</v>
          </cell>
          <cell r="J19">
            <v>75</v>
          </cell>
          <cell r="K19">
            <v>27.8</v>
          </cell>
        </row>
        <row r="20">
          <cell r="C20">
            <v>75.3</v>
          </cell>
          <cell r="D20">
            <v>0</v>
          </cell>
          <cell r="E20">
            <v>75.3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726.6</v>
          </cell>
          <cell r="D23">
            <v>419.5</v>
          </cell>
          <cell r="E23">
            <v>160.69999999999999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11.8</v>
          </cell>
          <cell r="K23">
            <v>134.6</v>
          </cell>
        </row>
        <row r="24">
          <cell r="C24">
            <v>109285.47</v>
          </cell>
          <cell r="D24">
            <v>143.12</v>
          </cell>
          <cell r="E24">
            <v>38.700000000000003</v>
          </cell>
          <cell r="F24">
            <v>860.1</v>
          </cell>
          <cell r="G24">
            <v>0</v>
          </cell>
          <cell r="H24">
            <v>0</v>
          </cell>
          <cell r="I24">
            <v>0</v>
          </cell>
          <cell r="J24">
            <v>118.8</v>
          </cell>
          <cell r="K24">
            <v>108124.75</v>
          </cell>
        </row>
      </sheetData>
      <sheetData sheetId="2">
        <row r="5">
          <cell r="C5" t="str">
            <v xml:space="preserve"> </v>
          </cell>
        </row>
        <row r="6">
          <cell r="C6">
            <v>-24.6</v>
          </cell>
          <cell r="D6">
            <v>105.7</v>
          </cell>
          <cell r="E6">
            <v>-9.3000000000000007</v>
          </cell>
          <cell r="F6">
            <v>0</v>
          </cell>
          <cell r="G6">
            <v>0</v>
          </cell>
          <cell r="H6">
            <v>0</v>
          </cell>
          <cell r="I6">
            <v>-46.1</v>
          </cell>
          <cell r="J6">
            <v>0</v>
          </cell>
          <cell r="K6">
            <v>-74.900000000000006</v>
          </cell>
        </row>
        <row r="7">
          <cell r="C7">
            <v>-2.6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-1</v>
          </cell>
          <cell r="J7">
            <v>0</v>
          </cell>
          <cell r="K7">
            <v>-1.6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-2.6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-1</v>
          </cell>
          <cell r="J12">
            <v>0</v>
          </cell>
          <cell r="K12">
            <v>-1.6</v>
          </cell>
        </row>
        <row r="13">
          <cell r="C13">
            <v>-22</v>
          </cell>
          <cell r="D13">
            <v>105.7</v>
          </cell>
          <cell r="E13">
            <v>-9.3000000000000007</v>
          </cell>
          <cell r="F13">
            <v>0</v>
          </cell>
          <cell r="G13">
            <v>0</v>
          </cell>
          <cell r="H13">
            <v>0</v>
          </cell>
          <cell r="I13">
            <v>-45.1</v>
          </cell>
          <cell r="J13">
            <v>0</v>
          </cell>
          <cell r="K13">
            <v>-73.3</v>
          </cell>
        </row>
        <row r="14">
          <cell r="C14">
            <v>-580.9</v>
          </cell>
          <cell r="D14">
            <v>-288.60000000000002</v>
          </cell>
          <cell r="E14">
            <v>-9.3000000000000007</v>
          </cell>
          <cell r="F14">
            <v>0</v>
          </cell>
          <cell r="G14">
            <v>0</v>
          </cell>
          <cell r="H14">
            <v>0</v>
          </cell>
          <cell r="I14">
            <v>-45.1</v>
          </cell>
          <cell r="J14">
            <v>0</v>
          </cell>
          <cell r="K14">
            <v>-237.9</v>
          </cell>
        </row>
        <row r="15">
          <cell r="C15">
            <v>558.9</v>
          </cell>
          <cell r="D15">
            <v>394.3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164.6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-125.5</v>
          </cell>
          <cell r="D18">
            <v>-105.1</v>
          </cell>
          <cell r="E18">
            <v>9.3000000000000007</v>
          </cell>
          <cell r="F18">
            <v>0</v>
          </cell>
          <cell r="G18">
            <v>0</v>
          </cell>
          <cell r="H18">
            <v>0</v>
          </cell>
          <cell r="I18">
            <v>-70.599999999999994</v>
          </cell>
          <cell r="J18">
            <v>0</v>
          </cell>
          <cell r="K18">
            <v>40.9</v>
          </cell>
        </row>
        <row r="19">
          <cell r="C19">
            <v>-117.2</v>
          </cell>
          <cell r="D19">
            <v>-103.8</v>
          </cell>
          <cell r="E19">
            <v>9.3000000000000007</v>
          </cell>
          <cell r="F19">
            <v>0</v>
          </cell>
          <cell r="G19">
            <v>0</v>
          </cell>
          <cell r="H19">
            <v>0</v>
          </cell>
          <cell r="I19">
            <v>-63.6</v>
          </cell>
          <cell r="J19">
            <v>0</v>
          </cell>
          <cell r="K19">
            <v>40.9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-8.3000000000000007</v>
          </cell>
          <cell r="D23">
            <v>-1.3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-7</v>
          </cell>
          <cell r="J23">
            <v>0</v>
          </cell>
          <cell r="K23">
            <v>0</v>
          </cell>
        </row>
        <row r="24">
          <cell r="C24">
            <v>150.1</v>
          </cell>
          <cell r="D24">
            <v>-0.6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116.7</v>
          </cell>
          <cell r="J24">
            <v>0</v>
          </cell>
          <cell r="K24">
            <v>34</v>
          </cell>
        </row>
      </sheetData>
      <sheetData sheetId="3">
        <row r="7">
          <cell r="F7">
            <v>570.30000000000007</v>
          </cell>
          <cell r="I7">
            <v>19.308636202595842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1"/>
      <sheetName val="Bieu2"/>
      <sheetName val="Bieu3"/>
      <sheetName val="Bieu4"/>
    </sheetNames>
    <sheetDataSet>
      <sheetData sheetId="0">
        <row r="8">
          <cell r="C8">
            <v>1112032.83</v>
          </cell>
          <cell r="D8">
            <v>0</v>
          </cell>
          <cell r="E8">
            <v>1112032.83</v>
          </cell>
          <cell r="F8">
            <v>0</v>
          </cell>
          <cell r="G8">
            <v>0</v>
          </cell>
          <cell r="H8">
            <v>0</v>
          </cell>
        </row>
        <row r="9">
          <cell r="C9">
            <v>484245.99</v>
          </cell>
          <cell r="D9">
            <v>13338.83</v>
          </cell>
          <cell r="E9">
            <v>497584.82</v>
          </cell>
          <cell r="F9">
            <v>75504.08</v>
          </cell>
          <cell r="G9">
            <v>151357.24</v>
          </cell>
          <cell r="H9">
            <v>270723.5</v>
          </cell>
        </row>
        <row r="10">
          <cell r="C10">
            <v>367410.18</v>
          </cell>
          <cell r="D10">
            <v>7564.52</v>
          </cell>
          <cell r="E10">
            <v>374974.7</v>
          </cell>
          <cell r="F10">
            <v>73540.929999999993</v>
          </cell>
          <cell r="G10">
            <v>131524.14000000001</v>
          </cell>
          <cell r="H10">
            <v>169909.63</v>
          </cell>
        </row>
        <row r="11">
          <cell r="C11">
            <v>194065.96</v>
          </cell>
          <cell r="D11">
            <v>2860.38</v>
          </cell>
          <cell r="E11">
            <v>196926.34</v>
          </cell>
          <cell r="F11">
            <v>41368.050000000003</v>
          </cell>
          <cell r="G11">
            <v>66967.649999999994</v>
          </cell>
          <cell r="H11">
            <v>88590.64</v>
          </cell>
        </row>
        <row r="12">
          <cell r="C12">
            <v>81492.77</v>
          </cell>
          <cell r="D12">
            <v>-127.02</v>
          </cell>
          <cell r="E12">
            <v>81365.75</v>
          </cell>
          <cell r="F12">
            <v>10675.89</v>
          </cell>
          <cell r="G12">
            <v>26135.38</v>
          </cell>
          <cell r="H12">
            <v>44554.48</v>
          </cell>
        </row>
        <row r="13">
          <cell r="C13">
            <v>56114.46</v>
          </cell>
          <cell r="D13">
            <v>1567.67</v>
          </cell>
          <cell r="E13">
            <v>57682.13</v>
          </cell>
          <cell r="F13">
            <v>6788.83</v>
          </cell>
          <cell r="G13">
            <v>22830.17</v>
          </cell>
          <cell r="H13">
            <v>28063.13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C15">
            <v>35736.99</v>
          </cell>
          <cell r="D15">
            <v>3263.49</v>
          </cell>
          <cell r="E15">
            <v>39000.480000000003</v>
          </cell>
          <cell r="F15">
            <v>14708.16</v>
          </cell>
          <cell r="G15">
            <v>15590.94</v>
          </cell>
          <cell r="H15">
            <v>8701.3799999999992</v>
          </cell>
        </row>
        <row r="16">
          <cell r="C16">
            <v>116835.81</v>
          </cell>
          <cell r="D16">
            <v>5774.31</v>
          </cell>
          <cell r="E16">
            <v>122610.12</v>
          </cell>
          <cell r="F16">
            <v>1963.15</v>
          </cell>
          <cell r="G16">
            <v>19833.099999999999</v>
          </cell>
          <cell r="H16">
            <v>100813.87</v>
          </cell>
        </row>
        <row r="17">
          <cell r="C17">
            <v>17723.66</v>
          </cell>
          <cell r="D17">
            <v>-236.16</v>
          </cell>
          <cell r="E17">
            <v>17487.5</v>
          </cell>
          <cell r="F17">
            <v>1049.96</v>
          </cell>
          <cell r="G17">
            <v>7613.29</v>
          </cell>
          <cell r="H17">
            <v>8824.25</v>
          </cell>
        </row>
        <row r="18">
          <cell r="C18">
            <v>40300.379999999997</v>
          </cell>
          <cell r="D18">
            <v>5160.5200000000004</v>
          </cell>
          <cell r="E18">
            <v>45460.9</v>
          </cell>
          <cell r="F18">
            <v>883.19</v>
          </cell>
          <cell r="G18">
            <v>8284.9500000000007</v>
          </cell>
          <cell r="H18">
            <v>36292.76</v>
          </cell>
        </row>
        <row r="19">
          <cell r="C19">
            <v>57862.239999999998</v>
          </cell>
          <cell r="D19">
            <v>807.42</v>
          </cell>
          <cell r="E19">
            <v>58669.66</v>
          </cell>
          <cell r="F19">
            <v>30</v>
          </cell>
          <cell r="G19">
            <v>3855.66</v>
          </cell>
          <cell r="H19">
            <v>54784</v>
          </cell>
        </row>
        <row r="20">
          <cell r="C20">
            <v>949.53</v>
          </cell>
          <cell r="D20">
            <v>42.53</v>
          </cell>
          <cell r="E20">
            <v>992.06</v>
          </cell>
          <cell r="F20">
            <v>0</v>
          </cell>
          <cell r="G20">
            <v>79.2</v>
          </cell>
          <cell r="H20">
            <v>912.86</v>
          </cell>
        </row>
        <row r="21">
          <cell r="C21">
            <v>149405.29</v>
          </cell>
          <cell r="D21">
            <v>-17890.23</v>
          </cell>
          <cell r="E21">
            <v>131515.06</v>
          </cell>
          <cell r="F21">
            <v>8050.65</v>
          </cell>
          <cell r="G21">
            <v>34906.03</v>
          </cell>
          <cell r="H21">
            <v>88558.38</v>
          </cell>
        </row>
        <row r="22">
          <cell r="C22">
            <v>50519.25</v>
          </cell>
          <cell r="D22">
            <v>-6815.21</v>
          </cell>
          <cell r="E22">
            <v>43704.04</v>
          </cell>
          <cell r="F22">
            <v>2309</v>
          </cell>
          <cell r="G22">
            <v>6856.79</v>
          </cell>
          <cell r="H22">
            <v>34538.25</v>
          </cell>
        </row>
        <row r="23">
          <cell r="C23">
            <v>46646.239999999998</v>
          </cell>
          <cell r="D23">
            <v>-3572.39</v>
          </cell>
          <cell r="E23">
            <v>43073.85</v>
          </cell>
          <cell r="F23">
            <v>3392.45</v>
          </cell>
          <cell r="G23">
            <v>10328.629999999999</v>
          </cell>
          <cell r="H23">
            <v>29352.77</v>
          </cell>
        </row>
        <row r="24">
          <cell r="C24">
            <v>39574.26</v>
          </cell>
          <cell r="D24">
            <v>-5328.84</v>
          </cell>
          <cell r="E24">
            <v>34245.42</v>
          </cell>
          <cell r="F24">
            <v>1995.1</v>
          </cell>
          <cell r="G24">
            <v>11011.39</v>
          </cell>
          <cell r="H24">
            <v>21238.93</v>
          </cell>
        </row>
        <row r="25">
          <cell r="C25">
            <v>12665.54</v>
          </cell>
          <cell r="D25">
            <v>-2173.79</v>
          </cell>
          <cell r="E25">
            <v>10491.75</v>
          </cell>
          <cell r="F25">
            <v>354.1</v>
          </cell>
          <cell r="G25">
            <v>6709.22</v>
          </cell>
          <cell r="H25">
            <v>3428.43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C27">
            <v>478381.55</v>
          </cell>
          <cell r="D27">
            <v>4551.3999999999996</v>
          </cell>
          <cell r="E27">
            <v>482932.95</v>
          </cell>
          <cell r="F27">
            <v>0</v>
          </cell>
          <cell r="G27">
            <v>0</v>
          </cell>
          <cell r="H27">
            <v>0</v>
          </cell>
        </row>
      </sheetData>
      <sheetData sheetId="1">
        <row r="5">
          <cell r="C5">
            <v>1112032.83</v>
          </cell>
          <cell r="D5">
            <v>40184.160000000003</v>
          </cell>
          <cell r="E5">
            <v>52636.89</v>
          </cell>
          <cell r="F5">
            <v>81031.039999999994</v>
          </cell>
          <cell r="G5">
            <v>0</v>
          </cell>
          <cell r="H5">
            <v>332302.44</v>
          </cell>
          <cell r="I5">
            <v>6439.22</v>
          </cell>
          <cell r="J5">
            <v>37226.379999999997</v>
          </cell>
          <cell r="K5">
            <v>562212.69999999995</v>
          </cell>
        </row>
        <row r="6">
          <cell r="C6">
            <v>497584.82</v>
          </cell>
          <cell r="D6">
            <v>31193.66</v>
          </cell>
          <cell r="E6">
            <v>46348.49</v>
          </cell>
          <cell r="F6">
            <v>74034.570000000007</v>
          </cell>
          <cell r="G6">
            <v>0</v>
          </cell>
          <cell r="H6">
            <v>239851.69</v>
          </cell>
          <cell r="I6">
            <v>3576.05</v>
          </cell>
          <cell r="J6">
            <v>33403.519999999997</v>
          </cell>
          <cell r="K6">
            <v>69176.84</v>
          </cell>
        </row>
        <row r="7">
          <cell r="C7">
            <v>374974.7</v>
          </cell>
          <cell r="D7">
            <v>19044.16</v>
          </cell>
          <cell r="E7">
            <v>37924.28</v>
          </cell>
          <cell r="F7">
            <v>73550.070000000007</v>
          </cell>
          <cell r="G7">
            <v>0</v>
          </cell>
          <cell r="H7">
            <v>142123.71</v>
          </cell>
          <cell r="I7">
            <v>3436.37</v>
          </cell>
          <cell r="J7">
            <v>32764.95</v>
          </cell>
          <cell r="K7">
            <v>66131.16</v>
          </cell>
        </row>
        <row r="8">
          <cell r="C8">
            <v>196926.34</v>
          </cell>
          <cell r="D8">
            <v>12625.83</v>
          </cell>
          <cell r="E8">
            <v>21996.17</v>
          </cell>
          <cell r="F8">
            <v>41377.26</v>
          </cell>
          <cell r="G8">
            <v>0</v>
          </cell>
          <cell r="H8">
            <v>76319.27</v>
          </cell>
          <cell r="I8">
            <v>1999.42</v>
          </cell>
          <cell r="J8">
            <v>14432.73</v>
          </cell>
          <cell r="K8">
            <v>28175.66</v>
          </cell>
        </row>
        <row r="9">
          <cell r="C9">
            <v>81365.75</v>
          </cell>
          <cell r="D9">
            <v>2490.9699999999998</v>
          </cell>
          <cell r="E9">
            <v>11226.41</v>
          </cell>
          <cell r="F9">
            <v>10675.88</v>
          </cell>
          <cell r="G9">
            <v>0</v>
          </cell>
          <cell r="H9">
            <v>41957.84</v>
          </cell>
          <cell r="I9">
            <v>684.97</v>
          </cell>
          <cell r="J9">
            <v>7044.76</v>
          </cell>
          <cell r="K9">
            <v>7284.92</v>
          </cell>
        </row>
        <row r="10">
          <cell r="C10">
            <v>57682.13</v>
          </cell>
          <cell r="D10">
            <v>2437.36</v>
          </cell>
          <cell r="E10">
            <v>4333.7</v>
          </cell>
          <cell r="F10">
            <v>6788.81</v>
          </cell>
          <cell r="G10">
            <v>0</v>
          </cell>
          <cell r="H10">
            <v>22076.720000000001</v>
          </cell>
          <cell r="I10">
            <v>339.18</v>
          </cell>
          <cell r="J10">
            <v>11287.46</v>
          </cell>
          <cell r="K10">
            <v>10418.9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39000.480000000003</v>
          </cell>
          <cell r="D12">
            <v>1490</v>
          </cell>
          <cell r="E12">
            <v>368</v>
          </cell>
          <cell r="F12">
            <v>14708.12</v>
          </cell>
          <cell r="G12">
            <v>0</v>
          </cell>
          <cell r="H12">
            <v>1769.88</v>
          </cell>
          <cell r="I12">
            <v>412.8</v>
          </cell>
          <cell r="J12">
            <v>0</v>
          </cell>
          <cell r="K12">
            <v>20251.68</v>
          </cell>
        </row>
        <row r="13">
          <cell r="C13">
            <v>122610.12</v>
          </cell>
          <cell r="D13">
            <v>12149.5</v>
          </cell>
          <cell r="E13">
            <v>8424.2099999999991</v>
          </cell>
          <cell r="F13">
            <v>484.5</v>
          </cell>
          <cell r="G13">
            <v>0</v>
          </cell>
          <cell r="H13">
            <v>97727.98</v>
          </cell>
          <cell r="I13">
            <v>139.68</v>
          </cell>
          <cell r="J13">
            <v>638.57000000000005</v>
          </cell>
          <cell r="K13">
            <v>3045.68</v>
          </cell>
        </row>
        <row r="14">
          <cell r="C14">
            <v>17487.5</v>
          </cell>
          <cell r="D14">
            <v>912.43</v>
          </cell>
          <cell r="E14">
            <v>4870.25</v>
          </cell>
          <cell r="F14">
            <v>220.1</v>
          </cell>
          <cell r="G14">
            <v>0</v>
          </cell>
          <cell r="H14">
            <v>10737.32</v>
          </cell>
          <cell r="I14">
            <v>6.08</v>
          </cell>
          <cell r="J14">
            <v>62.9</v>
          </cell>
          <cell r="K14">
            <v>678.42</v>
          </cell>
        </row>
        <row r="15">
          <cell r="C15">
            <v>45460.9</v>
          </cell>
          <cell r="D15">
            <v>6807.42</v>
          </cell>
          <cell r="E15">
            <v>2934.36</v>
          </cell>
          <cell r="F15">
            <v>234.4</v>
          </cell>
          <cell r="G15">
            <v>0</v>
          </cell>
          <cell r="H15">
            <v>33308.980000000003</v>
          </cell>
          <cell r="I15">
            <v>57.1</v>
          </cell>
          <cell r="J15">
            <v>440.9</v>
          </cell>
          <cell r="K15">
            <v>1677.74</v>
          </cell>
        </row>
        <row r="16">
          <cell r="C16">
            <v>58669.66</v>
          </cell>
          <cell r="D16">
            <v>3937.85</v>
          </cell>
          <cell r="E16">
            <v>586.70000000000005</v>
          </cell>
          <cell r="F16">
            <v>30</v>
          </cell>
          <cell r="G16">
            <v>0</v>
          </cell>
          <cell r="H16">
            <v>53223.82</v>
          </cell>
          <cell r="I16">
            <v>76.5</v>
          </cell>
          <cell r="J16">
            <v>132.57</v>
          </cell>
          <cell r="K16">
            <v>682.22</v>
          </cell>
        </row>
        <row r="17">
          <cell r="C17">
            <v>992.06</v>
          </cell>
          <cell r="D17">
            <v>491.8</v>
          </cell>
          <cell r="E17">
            <v>32.9</v>
          </cell>
          <cell r="F17">
            <v>0</v>
          </cell>
          <cell r="G17">
            <v>0</v>
          </cell>
          <cell r="H17">
            <v>457.86</v>
          </cell>
          <cell r="I17">
            <v>0</v>
          </cell>
          <cell r="J17">
            <v>2.2000000000000002</v>
          </cell>
          <cell r="K17">
            <v>7.3</v>
          </cell>
        </row>
        <row r="18">
          <cell r="C18">
            <v>131515.06</v>
          </cell>
          <cell r="D18">
            <v>8990.5</v>
          </cell>
          <cell r="E18">
            <v>6288.4</v>
          </cell>
          <cell r="F18">
            <v>6996.47</v>
          </cell>
          <cell r="G18">
            <v>0</v>
          </cell>
          <cell r="H18">
            <v>92450.76</v>
          </cell>
          <cell r="I18">
            <v>2863.17</v>
          </cell>
          <cell r="J18">
            <v>3822.86</v>
          </cell>
          <cell r="K18">
            <v>10102.9</v>
          </cell>
        </row>
        <row r="19">
          <cell r="C19">
            <v>43704.04</v>
          </cell>
          <cell r="D19">
            <v>3046.29</v>
          </cell>
          <cell r="E19">
            <v>1692.24</v>
          </cell>
          <cell r="F19">
            <v>2263.02</v>
          </cell>
          <cell r="G19">
            <v>0</v>
          </cell>
          <cell r="H19">
            <v>33646.29</v>
          </cell>
          <cell r="I19">
            <v>1562.66</v>
          </cell>
          <cell r="J19">
            <v>780.08</v>
          </cell>
          <cell r="K19">
            <v>713.46</v>
          </cell>
        </row>
        <row r="20">
          <cell r="C20">
            <v>43073.85</v>
          </cell>
          <cell r="D20">
            <v>2339.5100000000002</v>
          </cell>
          <cell r="E20">
            <v>2457.7600000000002</v>
          </cell>
          <cell r="F20">
            <v>2384.25</v>
          </cell>
          <cell r="G20">
            <v>0</v>
          </cell>
          <cell r="H20">
            <v>33244.86</v>
          </cell>
          <cell r="I20">
            <v>4.84</v>
          </cell>
          <cell r="J20">
            <v>1502.75</v>
          </cell>
          <cell r="K20">
            <v>1139.8800000000001</v>
          </cell>
        </row>
        <row r="21">
          <cell r="C21">
            <v>34245.42</v>
          </cell>
          <cell r="D21">
            <v>2031.32</v>
          </cell>
          <cell r="E21">
            <v>2078.1999999999998</v>
          </cell>
          <cell r="F21">
            <v>1995.1</v>
          </cell>
          <cell r="G21">
            <v>0</v>
          </cell>
          <cell r="H21">
            <v>24829.93</v>
          </cell>
          <cell r="I21">
            <v>167.8</v>
          </cell>
          <cell r="J21">
            <v>1482.5</v>
          </cell>
          <cell r="K21">
            <v>1660.57</v>
          </cell>
        </row>
        <row r="22">
          <cell r="C22">
            <v>10491.75</v>
          </cell>
          <cell r="D22">
            <v>1573.38</v>
          </cell>
          <cell r="E22">
            <v>60.2</v>
          </cell>
          <cell r="F22">
            <v>354.1</v>
          </cell>
          <cell r="G22">
            <v>0</v>
          </cell>
          <cell r="H22">
            <v>729.68</v>
          </cell>
          <cell r="I22">
            <v>1127.8699999999999</v>
          </cell>
          <cell r="J22">
            <v>57.53</v>
          </cell>
          <cell r="K22">
            <v>6588.99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482932.95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-0.01</v>
          </cell>
          <cell r="I24">
            <v>0</v>
          </cell>
          <cell r="J24">
            <v>0</v>
          </cell>
          <cell r="K24">
            <v>482932.96</v>
          </cell>
        </row>
      </sheetData>
      <sheetData sheetId="2">
        <row r="5">
          <cell r="C5" t="str">
            <v xml:space="preserve"> </v>
          </cell>
        </row>
        <row r="6">
          <cell r="C6">
            <v>13338.83</v>
          </cell>
          <cell r="D6">
            <v>5769.62</v>
          </cell>
          <cell r="E6">
            <v>-428.29</v>
          </cell>
          <cell r="F6">
            <v>-11.9</v>
          </cell>
          <cell r="G6">
            <v>-75.790000000000006</v>
          </cell>
          <cell r="H6">
            <v>-372.5</v>
          </cell>
          <cell r="I6">
            <v>-803.93</v>
          </cell>
          <cell r="J6">
            <v>7956.22</v>
          </cell>
          <cell r="K6">
            <v>1305.4000000000001</v>
          </cell>
        </row>
        <row r="7">
          <cell r="C7">
            <v>7564.52</v>
          </cell>
          <cell r="D7">
            <v>-889.53</v>
          </cell>
          <cell r="E7">
            <v>0</v>
          </cell>
          <cell r="F7">
            <v>0</v>
          </cell>
          <cell r="G7">
            <v>-67.790000000000006</v>
          </cell>
          <cell r="H7">
            <v>-372.5</v>
          </cell>
          <cell r="I7">
            <v>-80.2</v>
          </cell>
          <cell r="J7">
            <v>7983.02</v>
          </cell>
          <cell r="K7">
            <v>991.52</v>
          </cell>
        </row>
        <row r="8">
          <cell r="C8">
            <v>2860.38</v>
          </cell>
          <cell r="D8">
            <v>-398.83</v>
          </cell>
          <cell r="E8">
            <v>0</v>
          </cell>
          <cell r="F8">
            <v>0</v>
          </cell>
          <cell r="G8">
            <v>24</v>
          </cell>
          <cell r="H8">
            <v>0</v>
          </cell>
          <cell r="I8">
            <v>55.3</v>
          </cell>
          <cell r="J8">
            <v>6870.96</v>
          </cell>
          <cell r="K8">
            <v>-3691.05</v>
          </cell>
        </row>
        <row r="9">
          <cell r="C9">
            <v>-127.02</v>
          </cell>
          <cell r="D9">
            <v>-365.5</v>
          </cell>
          <cell r="E9">
            <v>0</v>
          </cell>
          <cell r="F9">
            <v>0</v>
          </cell>
          <cell r="G9">
            <v>-91.79</v>
          </cell>
          <cell r="H9">
            <v>-372.5</v>
          </cell>
          <cell r="I9">
            <v>-135.5</v>
          </cell>
          <cell r="J9">
            <v>444.2</v>
          </cell>
          <cell r="K9">
            <v>394.07</v>
          </cell>
        </row>
        <row r="10">
          <cell r="C10">
            <v>1567.67</v>
          </cell>
          <cell r="D10">
            <v>-17.399999999999999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667.86</v>
          </cell>
          <cell r="K10">
            <v>917.21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3263.49</v>
          </cell>
          <cell r="D12">
            <v>-107.8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3371.29</v>
          </cell>
        </row>
        <row r="13">
          <cell r="C13">
            <v>5774.31</v>
          </cell>
          <cell r="D13">
            <v>6659.15</v>
          </cell>
          <cell r="E13">
            <v>-428.29</v>
          </cell>
          <cell r="F13">
            <v>-11.9</v>
          </cell>
          <cell r="G13">
            <v>-8</v>
          </cell>
          <cell r="H13">
            <v>0</v>
          </cell>
          <cell r="I13">
            <v>-723.73</v>
          </cell>
          <cell r="J13">
            <v>-26.8</v>
          </cell>
          <cell r="K13">
            <v>313.88</v>
          </cell>
        </row>
        <row r="14">
          <cell r="C14">
            <v>-236.16</v>
          </cell>
          <cell r="D14">
            <v>10.64</v>
          </cell>
          <cell r="E14">
            <v>-175.52</v>
          </cell>
          <cell r="F14">
            <v>0</v>
          </cell>
          <cell r="G14">
            <v>0</v>
          </cell>
          <cell r="H14">
            <v>0</v>
          </cell>
          <cell r="I14">
            <v>-194.47</v>
          </cell>
          <cell r="J14">
            <v>-2</v>
          </cell>
          <cell r="K14">
            <v>125.19</v>
          </cell>
        </row>
        <row r="15">
          <cell r="C15">
            <v>5160.5200000000004</v>
          </cell>
          <cell r="D15">
            <v>5600.97</v>
          </cell>
          <cell r="E15">
            <v>-203.36</v>
          </cell>
          <cell r="F15">
            <v>-11.9</v>
          </cell>
          <cell r="G15">
            <v>0</v>
          </cell>
          <cell r="H15">
            <v>0</v>
          </cell>
          <cell r="I15">
            <v>-82.21</v>
          </cell>
          <cell r="J15">
            <v>-14.3</v>
          </cell>
          <cell r="K15">
            <v>-128.68</v>
          </cell>
        </row>
        <row r="16">
          <cell r="C16">
            <v>807.42</v>
          </cell>
          <cell r="D16">
            <v>1006.6</v>
          </cell>
          <cell r="E16">
            <v>-48.8</v>
          </cell>
          <cell r="F16">
            <v>0</v>
          </cell>
          <cell r="G16">
            <v>-8</v>
          </cell>
          <cell r="H16">
            <v>0</v>
          </cell>
          <cell r="I16">
            <v>-447.05</v>
          </cell>
          <cell r="J16">
            <v>-10.5</v>
          </cell>
          <cell r="K16">
            <v>315.17</v>
          </cell>
        </row>
        <row r="17">
          <cell r="C17">
            <v>42.53</v>
          </cell>
          <cell r="D17">
            <v>40.94</v>
          </cell>
          <cell r="E17">
            <v>-0.61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2.2000000000000002</v>
          </cell>
        </row>
        <row r="18">
          <cell r="C18">
            <v>-17890.23</v>
          </cell>
          <cell r="D18">
            <v>-5584.53</v>
          </cell>
          <cell r="E18">
            <v>414.09</v>
          </cell>
          <cell r="F18">
            <v>11.9</v>
          </cell>
          <cell r="G18">
            <v>75.790000000000006</v>
          </cell>
          <cell r="H18">
            <v>-3059.1</v>
          </cell>
          <cell r="I18">
            <v>-562.19000000000005</v>
          </cell>
          <cell r="J18">
            <v>-7918.02</v>
          </cell>
          <cell r="K18">
            <v>-1268.17</v>
          </cell>
        </row>
        <row r="19">
          <cell r="C19">
            <v>-6815.21</v>
          </cell>
          <cell r="D19">
            <v>-4388.49</v>
          </cell>
          <cell r="E19">
            <v>386.49</v>
          </cell>
          <cell r="F19">
            <v>11.9</v>
          </cell>
          <cell r="G19">
            <v>19.09</v>
          </cell>
          <cell r="H19">
            <v>-897.2</v>
          </cell>
          <cell r="I19">
            <v>-599.75</v>
          </cell>
          <cell r="J19">
            <v>-1718.33</v>
          </cell>
          <cell r="K19">
            <v>371.08</v>
          </cell>
        </row>
        <row r="20">
          <cell r="C20">
            <v>-3572.39</v>
          </cell>
          <cell r="D20">
            <v>-883.56</v>
          </cell>
          <cell r="E20">
            <v>23.5</v>
          </cell>
          <cell r="F20">
            <v>0</v>
          </cell>
          <cell r="G20">
            <v>42.9</v>
          </cell>
          <cell r="H20">
            <v>-804.9</v>
          </cell>
          <cell r="I20">
            <v>72.05</v>
          </cell>
          <cell r="J20">
            <v>-2582.65</v>
          </cell>
          <cell r="K20">
            <v>560.27</v>
          </cell>
        </row>
        <row r="21">
          <cell r="C21">
            <v>-5328.84</v>
          </cell>
          <cell r="D21">
            <v>-312.48</v>
          </cell>
          <cell r="E21">
            <v>4.0999999999999996</v>
          </cell>
          <cell r="F21">
            <v>0</v>
          </cell>
          <cell r="G21">
            <v>13.8</v>
          </cell>
          <cell r="H21">
            <v>-1357</v>
          </cell>
          <cell r="I21">
            <v>-32.49</v>
          </cell>
          <cell r="J21">
            <v>-3617.04</v>
          </cell>
          <cell r="K21">
            <v>-27.73</v>
          </cell>
        </row>
        <row r="22">
          <cell r="C22">
            <v>-2173.79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-2</v>
          </cell>
          <cell r="J22">
            <v>0</v>
          </cell>
          <cell r="K22">
            <v>-2171.79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4551.3999999999996</v>
          </cell>
          <cell r="D24">
            <v>-185.09</v>
          </cell>
          <cell r="E24">
            <v>14.2</v>
          </cell>
          <cell r="F24">
            <v>0</v>
          </cell>
          <cell r="G24">
            <v>0</v>
          </cell>
          <cell r="H24">
            <v>3431.6</v>
          </cell>
          <cell r="I24">
            <v>1366.12</v>
          </cell>
          <cell r="J24">
            <v>-38.200000000000003</v>
          </cell>
          <cell r="K24">
            <v>-37.229999999999997</v>
          </cell>
        </row>
      </sheetData>
      <sheetData sheetId="3">
        <row r="7">
          <cell r="F7">
            <v>5948.6900000000005</v>
          </cell>
          <cell r="I7">
            <v>44.210576948524078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1"/>
      <sheetName val="Bieu2"/>
      <sheetName val="Bieu3"/>
      <sheetName val="Bieu4"/>
    </sheetNames>
    <sheetDataSet>
      <sheetData sheetId="0">
        <row r="6">
          <cell r="C6">
            <v>1648820.07</v>
          </cell>
          <cell r="D6">
            <v>0</v>
          </cell>
          <cell r="E6">
            <v>1648820.07</v>
          </cell>
          <cell r="F6">
            <v>0</v>
          </cell>
          <cell r="G6">
            <v>0</v>
          </cell>
          <cell r="H6">
            <v>0</v>
          </cell>
        </row>
        <row r="7">
          <cell r="C7">
            <v>791599.07</v>
          </cell>
          <cell r="D7">
            <v>-14240</v>
          </cell>
          <cell r="E7">
            <v>777359.07</v>
          </cell>
          <cell r="F7">
            <v>156670</v>
          </cell>
          <cell r="G7">
            <v>260080.04</v>
          </cell>
          <cell r="H7">
            <v>360609.03</v>
          </cell>
        </row>
        <row r="8">
          <cell r="C8">
            <v>698877.07</v>
          </cell>
          <cell r="D8">
            <v>-9800</v>
          </cell>
          <cell r="E8">
            <v>689077.07</v>
          </cell>
          <cell r="F8">
            <v>156026</v>
          </cell>
          <cell r="G8">
            <v>245894.04</v>
          </cell>
          <cell r="H8">
            <v>287157.03000000003</v>
          </cell>
        </row>
        <row r="9">
          <cell r="C9">
            <v>585192.06999999995</v>
          </cell>
          <cell r="D9">
            <v>-28515</v>
          </cell>
          <cell r="E9">
            <v>556677.06999999995</v>
          </cell>
          <cell r="F9">
            <v>136167</v>
          </cell>
          <cell r="G9">
            <v>207798.04</v>
          </cell>
          <cell r="H9">
            <v>212712.03</v>
          </cell>
        </row>
        <row r="10">
          <cell r="C10">
            <v>81466</v>
          </cell>
          <cell r="D10">
            <v>263</v>
          </cell>
          <cell r="E10">
            <v>81729</v>
          </cell>
          <cell r="F10">
            <v>9377</v>
          </cell>
          <cell r="G10">
            <v>16980</v>
          </cell>
          <cell r="H10">
            <v>55372</v>
          </cell>
        </row>
        <row r="11">
          <cell r="C11">
            <v>27173</v>
          </cell>
          <cell r="D11">
            <v>21468</v>
          </cell>
          <cell r="E11">
            <v>48641</v>
          </cell>
          <cell r="F11">
            <v>10482</v>
          </cell>
          <cell r="G11">
            <v>20458</v>
          </cell>
          <cell r="H11">
            <v>17701</v>
          </cell>
        </row>
        <row r="12">
          <cell r="C12">
            <v>0</v>
          </cell>
          <cell r="D12">
            <v>125</v>
          </cell>
          <cell r="E12">
            <v>125</v>
          </cell>
          <cell r="F12">
            <v>0</v>
          </cell>
          <cell r="G12">
            <v>125</v>
          </cell>
          <cell r="H12">
            <v>0</v>
          </cell>
        </row>
        <row r="13">
          <cell r="C13">
            <v>5046</v>
          </cell>
          <cell r="D13">
            <v>-3141</v>
          </cell>
          <cell r="E13">
            <v>1905</v>
          </cell>
          <cell r="F13">
            <v>0</v>
          </cell>
          <cell r="G13">
            <v>533</v>
          </cell>
          <cell r="H13">
            <v>1372</v>
          </cell>
        </row>
        <row r="14">
          <cell r="C14">
            <v>92722</v>
          </cell>
          <cell r="D14">
            <v>-4440</v>
          </cell>
          <cell r="E14">
            <v>88282</v>
          </cell>
          <cell r="F14">
            <v>644</v>
          </cell>
          <cell r="G14">
            <v>14186</v>
          </cell>
          <cell r="H14">
            <v>73452</v>
          </cell>
        </row>
        <row r="15">
          <cell r="C15">
            <v>45409</v>
          </cell>
          <cell r="D15">
            <v>-20851</v>
          </cell>
          <cell r="E15">
            <v>24558</v>
          </cell>
          <cell r="F15">
            <v>131</v>
          </cell>
          <cell r="G15">
            <v>3287</v>
          </cell>
          <cell r="H15">
            <v>21140</v>
          </cell>
        </row>
        <row r="16">
          <cell r="C16">
            <v>36172</v>
          </cell>
          <cell r="D16">
            <v>-3824</v>
          </cell>
          <cell r="E16">
            <v>32348</v>
          </cell>
          <cell r="F16">
            <v>28</v>
          </cell>
          <cell r="G16">
            <v>2909</v>
          </cell>
          <cell r="H16">
            <v>29411</v>
          </cell>
        </row>
        <row r="17">
          <cell r="C17">
            <v>3797</v>
          </cell>
          <cell r="D17">
            <v>86</v>
          </cell>
          <cell r="E17">
            <v>3883</v>
          </cell>
          <cell r="F17">
            <v>23</v>
          </cell>
          <cell r="G17">
            <v>128</v>
          </cell>
          <cell r="H17">
            <v>3732</v>
          </cell>
        </row>
        <row r="18">
          <cell r="C18">
            <v>7344</v>
          </cell>
          <cell r="D18">
            <v>20149</v>
          </cell>
          <cell r="E18">
            <v>27493</v>
          </cell>
          <cell r="F18">
            <v>462</v>
          </cell>
          <cell r="G18">
            <v>7862</v>
          </cell>
          <cell r="H18">
            <v>19169</v>
          </cell>
        </row>
        <row r="19">
          <cell r="C19">
            <v>464414</v>
          </cell>
          <cell r="D19">
            <v>-63593</v>
          </cell>
          <cell r="E19">
            <v>400821</v>
          </cell>
          <cell r="F19">
            <v>13333</v>
          </cell>
          <cell r="G19">
            <v>135066</v>
          </cell>
          <cell r="H19">
            <v>252422</v>
          </cell>
        </row>
        <row r="20">
          <cell r="C20">
            <v>126511</v>
          </cell>
          <cell r="D20">
            <v>-19478</v>
          </cell>
          <cell r="E20">
            <v>107033</v>
          </cell>
          <cell r="F20">
            <v>2045</v>
          </cell>
          <cell r="G20">
            <v>35067</v>
          </cell>
          <cell r="H20">
            <v>69921</v>
          </cell>
        </row>
        <row r="21">
          <cell r="C21">
            <v>165996</v>
          </cell>
          <cell r="D21">
            <v>-17635</v>
          </cell>
          <cell r="E21">
            <v>148361</v>
          </cell>
          <cell r="F21">
            <v>4989</v>
          </cell>
          <cell r="G21">
            <v>50005</v>
          </cell>
          <cell r="H21">
            <v>93367</v>
          </cell>
        </row>
        <row r="22">
          <cell r="C22">
            <v>159235</v>
          </cell>
          <cell r="D22">
            <v>-17018</v>
          </cell>
          <cell r="E22">
            <v>142217</v>
          </cell>
          <cell r="F22">
            <v>6299</v>
          </cell>
          <cell r="G22">
            <v>49530</v>
          </cell>
          <cell r="H22">
            <v>86388</v>
          </cell>
        </row>
        <row r="23">
          <cell r="C23">
            <v>12358</v>
          </cell>
          <cell r="D23">
            <v>-9462</v>
          </cell>
          <cell r="E23">
            <v>2896</v>
          </cell>
          <cell r="F23">
            <v>0</v>
          </cell>
          <cell r="G23">
            <v>464</v>
          </cell>
          <cell r="H23">
            <v>2432</v>
          </cell>
        </row>
        <row r="24">
          <cell r="C24">
            <v>314</v>
          </cell>
          <cell r="D24">
            <v>0</v>
          </cell>
          <cell r="E24">
            <v>314</v>
          </cell>
          <cell r="F24">
            <v>0</v>
          </cell>
          <cell r="G24">
            <v>0</v>
          </cell>
          <cell r="H24">
            <v>314</v>
          </cell>
        </row>
        <row r="25">
          <cell r="C25">
            <v>392807</v>
          </cell>
          <cell r="D25">
            <v>77833</v>
          </cell>
          <cell r="E25">
            <v>470640</v>
          </cell>
          <cell r="F25">
            <v>0</v>
          </cell>
          <cell r="G25">
            <v>0</v>
          </cell>
          <cell r="H25">
            <v>0</v>
          </cell>
        </row>
      </sheetData>
      <sheetData sheetId="1">
        <row r="5">
          <cell r="C5">
            <v>1648820.07</v>
          </cell>
          <cell r="D5">
            <v>87626</v>
          </cell>
          <cell r="E5">
            <v>402726</v>
          </cell>
          <cell r="F5">
            <v>170003</v>
          </cell>
          <cell r="G5">
            <v>50522</v>
          </cell>
          <cell r="H5">
            <v>372099.06</v>
          </cell>
          <cell r="I5">
            <v>726</v>
          </cell>
          <cell r="J5">
            <v>1539</v>
          </cell>
          <cell r="K5">
            <v>563579.01</v>
          </cell>
        </row>
        <row r="6">
          <cell r="C6">
            <v>777359.07</v>
          </cell>
          <cell r="D6">
            <v>72825</v>
          </cell>
          <cell r="E6">
            <v>234570</v>
          </cell>
          <cell r="F6">
            <v>156670</v>
          </cell>
          <cell r="G6">
            <v>32924</v>
          </cell>
          <cell r="H6">
            <v>225291.06</v>
          </cell>
          <cell r="I6">
            <v>406</v>
          </cell>
          <cell r="J6">
            <v>1090</v>
          </cell>
          <cell r="K6">
            <v>53583.01</v>
          </cell>
        </row>
        <row r="7">
          <cell r="C7">
            <v>689077.07</v>
          </cell>
          <cell r="D7">
            <v>58253</v>
          </cell>
          <cell r="E7">
            <v>226881</v>
          </cell>
          <cell r="F7">
            <v>156026</v>
          </cell>
          <cell r="G7">
            <v>31331</v>
          </cell>
          <cell r="H7">
            <v>170581.06</v>
          </cell>
          <cell r="I7">
            <v>387</v>
          </cell>
          <cell r="J7">
            <v>383</v>
          </cell>
          <cell r="K7">
            <v>45235.01</v>
          </cell>
        </row>
        <row r="8">
          <cell r="C8">
            <v>556677.06999999995</v>
          </cell>
          <cell r="D8">
            <v>42198</v>
          </cell>
          <cell r="E8">
            <v>187979</v>
          </cell>
          <cell r="F8">
            <v>136167</v>
          </cell>
          <cell r="G8">
            <v>27082</v>
          </cell>
          <cell r="H8">
            <v>124790.06</v>
          </cell>
          <cell r="I8">
            <v>387</v>
          </cell>
          <cell r="J8">
            <v>323</v>
          </cell>
          <cell r="K8">
            <v>37751.01</v>
          </cell>
        </row>
        <row r="9">
          <cell r="C9">
            <v>81729</v>
          </cell>
          <cell r="D9">
            <v>10519</v>
          </cell>
          <cell r="E9">
            <v>18304</v>
          </cell>
          <cell r="F9">
            <v>9377</v>
          </cell>
          <cell r="G9">
            <v>2622</v>
          </cell>
          <cell r="H9">
            <v>35385</v>
          </cell>
          <cell r="I9">
            <v>0</v>
          </cell>
          <cell r="J9">
            <v>60</v>
          </cell>
          <cell r="K9">
            <v>5462</v>
          </cell>
        </row>
        <row r="10">
          <cell r="C10">
            <v>48641</v>
          </cell>
          <cell r="D10">
            <v>5536</v>
          </cell>
          <cell r="E10">
            <v>19774</v>
          </cell>
          <cell r="F10">
            <v>10482</v>
          </cell>
          <cell r="G10">
            <v>1587</v>
          </cell>
          <cell r="H10">
            <v>9597</v>
          </cell>
          <cell r="I10">
            <v>0</v>
          </cell>
          <cell r="J10">
            <v>0</v>
          </cell>
          <cell r="K10">
            <v>1665</v>
          </cell>
        </row>
        <row r="11">
          <cell r="C11">
            <v>125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125</v>
          </cell>
        </row>
        <row r="12">
          <cell r="C12">
            <v>1905</v>
          </cell>
          <cell r="D12">
            <v>0</v>
          </cell>
          <cell r="E12">
            <v>824</v>
          </cell>
          <cell r="F12">
            <v>0</v>
          </cell>
          <cell r="G12">
            <v>40</v>
          </cell>
          <cell r="H12">
            <v>809</v>
          </cell>
          <cell r="I12">
            <v>0</v>
          </cell>
          <cell r="J12">
            <v>0</v>
          </cell>
          <cell r="K12">
            <v>232</v>
          </cell>
        </row>
        <row r="13">
          <cell r="C13">
            <v>88282</v>
          </cell>
          <cell r="D13">
            <v>14572</v>
          </cell>
          <cell r="E13">
            <v>7689</v>
          </cell>
          <cell r="F13">
            <v>644</v>
          </cell>
          <cell r="G13">
            <v>1593</v>
          </cell>
          <cell r="H13">
            <v>54710</v>
          </cell>
          <cell r="I13">
            <v>19</v>
          </cell>
          <cell r="J13">
            <v>707</v>
          </cell>
          <cell r="K13">
            <v>8348</v>
          </cell>
        </row>
        <row r="14">
          <cell r="C14">
            <v>24558</v>
          </cell>
          <cell r="D14">
            <v>2457</v>
          </cell>
          <cell r="E14">
            <v>2508</v>
          </cell>
          <cell r="F14">
            <v>131</v>
          </cell>
          <cell r="G14">
            <v>419</v>
          </cell>
          <cell r="H14">
            <v>16849</v>
          </cell>
          <cell r="I14">
            <v>0</v>
          </cell>
          <cell r="J14">
            <v>343</v>
          </cell>
          <cell r="K14">
            <v>1851</v>
          </cell>
        </row>
        <row r="15">
          <cell r="C15">
            <v>32348</v>
          </cell>
          <cell r="D15">
            <v>5982</v>
          </cell>
          <cell r="E15">
            <v>941</v>
          </cell>
          <cell r="F15">
            <v>29</v>
          </cell>
          <cell r="G15">
            <v>884</v>
          </cell>
          <cell r="H15">
            <v>21666</v>
          </cell>
          <cell r="I15">
            <v>19</v>
          </cell>
          <cell r="J15">
            <v>343</v>
          </cell>
          <cell r="K15">
            <v>2484</v>
          </cell>
        </row>
        <row r="16">
          <cell r="C16">
            <v>3883</v>
          </cell>
          <cell r="D16">
            <v>354</v>
          </cell>
          <cell r="E16">
            <v>154</v>
          </cell>
          <cell r="F16">
            <v>23</v>
          </cell>
          <cell r="G16">
            <v>110</v>
          </cell>
          <cell r="H16">
            <v>3082</v>
          </cell>
          <cell r="I16">
            <v>0</v>
          </cell>
          <cell r="J16">
            <v>21</v>
          </cell>
          <cell r="K16">
            <v>139</v>
          </cell>
        </row>
        <row r="17">
          <cell r="C17">
            <v>27493</v>
          </cell>
          <cell r="D17">
            <v>5779</v>
          </cell>
          <cell r="E17">
            <v>4086</v>
          </cell>
          <cell r="F17">
            <v>461</v>
          </cell>
          <cell r="G17">
            <v>180</v>
          </cell>
          <cell r="H17">
            <v>13113</v>
          </cell>
          <cell r="I17">
            <v>0</v>
          </cell>
          <cell r="J17">
            <v>0</v>
          </cell>
          <cell r="K17">
            <v>3874</v>
          </cell>
        </row>
        <row r="18">
          <cell r="C18">
            <v>400821</v>
          </cell>
          <cell r="D18">
            <v>14801</v>
          </cell>
          <cell r="E18">
            <v>168156</v>
          </cell>
          <cell r="F18">
            <v>13333</v>
          </cell>
          <cell r="G18">
            <v>17598</v>
          </cell>
          <cell r="H18">
            <v>146808</v>
          </cell>
          <cell r="I18">
            <v>320</v>
          </cell>
          <cell r="J18">
            <v>449</v>
          </cell>
          <cell r="K18">
            <v>39356</v>
          </cell>
        </row>
        <row r="19">
          <cell r="C19">
            <v>107033</v>
          </cell>
          <cell r="D19">
            <v>2541</v>
          </cell>
          <cell r="E19">
            <v>47865</v>
          </cell>
          <cell r="F19">
            <v>2045</v>
          </cell>
          <cell r="G19">
            <v>5643</v>
          </cell>
          <cell r="H19">
            <v>41381</v>
          </cell>
          <cell r="I19">
            <v>109</v>
          </cell>
          <cell r="J19">
            <v>54</v>
          </cell>
          <cell r="K19">
            <v>7395</v>
          </cell>
        </row>
        <row r="20">
          <cell r="C20">
            <v>148361</v>
          </cell>
          <cell r="D20">
            <v>6012</v>
          </cell>
          <cell r="E20">
            <v>61437</v>
          </cell>
          <cell r="F20">
            <v>4989</v>
          </cell>
          <cell r="G20">
            <v>4879</v>
          </cell>
          <cell r="H20">
            <v>51437</v>
          </cell>
          <cell r="I20">
            <v>147</v>
          </cell>
          <cell r="J20">
            <v>154</v>
          </cell>
          <cell r="K20">
            <v>19306</v>
          </cell>
        </row>
        <row r="21">
          <cell r="C21">
            <v>142217</v>
          </cell>
          <cell r="D21">
            <v>6126</v>
          </cell>
          <cell r="E21">
            <v>58718</v>
          </cell>
          <cell r="F21">
            <v>6299</v>
          </cell>
          <cell r="G21">
            <v>5961</v>
          </cell>
          <cell r="H21">
            <v>53793</v>
          </cell>
          <cell r="I21">
            <v>64</v>
          </cell>
          <cell r="J21">
            <v>241</v>
          </cell>
          <cell r="K21">
            <v>11015</v>
          </cell>
        </row>
        <row r="22">
          <cell r="C22">
            <v>2896</v>
          </cell>
          <cell r="D22">
            <v>122</v>
          </cell>
          <cell r="E22">
            <v>136</v>
          </cell>
          <cell r="F22">
            <v>0</v>
          </cell>
          <cell r="G22">
            <v>801</v>
          </cell>
          <cell r="H22">
            <v>197</v>
          </cell>
          <cell r="I22">
            <v>0</v>
          </cell>
          <cell r="J22">
            <v>0</v>
          </cell>
          <cell r="K22">
            <v>1640</v>
          </cell>
        </row>
        <row r="23">
          <cell r="C23">
            <v>314</v>
          </cell>
          <cell r="D23">
            <v>0</v>
          </cell>
          <cell r="E23">
            <v>0</v>
          </cell>
          <cell r="F23">
            <v>0</v>
          </cell>
          <cell r="G23">
            <v>314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470640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470640</v>
          </cell>
        </row>
      </sheetData>
      <sheetData sheetId="2">
        <row r="5">
          <cell r="C5" t="str">
            <v xml:space="preserve"> </v>
          </cell>
        </row>
        <row r="6">
          <cell r="C6">
            <v>-14240</v>
          </cell>
          <cell r="D6">
            <v>5138.1000000000004</v>
          </cell>
          <cell r="E6">
            <v>-843.7</v>
          </cell>
          <cell r="F6">
            <v>-47.38</v>
          </cell>
          <cell r="G6">
            <v>0</v>
          </cell>
          <cell r="H6">
            <v>-46.6</v>
          </cell>
          <cell r="I6">
            <v>-3351.42</v>
          </cell>
          <cell r="J6">
            <v>3343.4</v>
          </cell>
          <cell r="K6">
            <v>-18432.400000000001</v>
          </cell>
        </row>
        <row r="7">
          <cell r="C7">
            <v>-9800</v>
          </cell>
          <cell r="D7">
            <v>-1539.9</v>
          </cell>
          <cell r="E7">
            <v>0</v>
          </cell>
          <cell r="F7">
            <v>0</v>
          </cell>
          <cell r="G7">
            <v>0</v>
          </cell>
          <cell r="H7">
            <v>-46.6</v>
          </cell>
          <cell r="I7">
            <v>-2524.3000000000002</v>
          </cell>
          <cell r="J7">
            <v>3343.4</v>
          </cell>
          <cell r="K7">
            <v>-9032.6</v>
          </cell>
        </row>
        <row r="8">
          <cell r="C8">
            <v>-28515</v>
          </cell>
          <cell r="D8">
            <v>-1539.9</v>
          </cell>
          <cell r="E8">
            <v>0</v>
          </cell>
          <cell r="F8">
            <v>0</v>
          </cell>
          <cell r="G8">
            <v>0</v>
          </cell>
          <cell r="H8">
            <v>-21.5</v>
          </cell>
          <cell r="I8">
            <v>-2131.6999999999998</v>
          </cell>
          <cell r="J8">
            <v>3343.4</v>
          </cell>
          <cell r="K8">
            <v>-28165.3</v>
          </cell>
        </row>
        <row r="9">
          <cell r="C9">
            <v>263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-22.7</v>
          </cell>
          <cell r="I9">
            <v>-387.3</v>
          </cell>
          <cell r="J9">
            <v>0</v>
          </cell>
          <cell r="K9">
            <v>673</v>
          </cell>
        </row>
        <row r="10">
          <cell r="C10">
            <v>21468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-2.4</v>
          </cell>
          <cell r="I10">
            <v>-5.3</v>
          </cell>
          <cell r="J10">
            <v>0</v>
          </cell>
          <cell r="K10">
            <v>21475.7</v>
          </cell>
        </row>
        <row r="11">
          <cell r="C11">
            <v>125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125</v>
          </cell>
        </row>
        <row r="12">
          <cell r="C12">
            <v>-3141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-3141</v>
          </cell>
        </row>
        <row r="13">
          <cell r="C13">
            <v>-4440</v>
          </cell>
          <cell r="D13">
            <v>6678</v>
          </cell>
          <cell r="E13">
            <v>-843.7</v>
          </cell>
          <cell r="F13">
            <v>-47.38</v>
          </cell>
          <cell r="G13">
            <v>0</v>
          </cell>
          <cell r="H13">
            <v>0</v>
          </cell>
          <cell r="I13">
            <v>-827.12</v>
          </cell>
          <cell r="J13">
            <v>0</v>
          </cell>
          <cell r="K13">
            <v>-9399.7999999999993</v>
          </cell>
        </row>
        <row r="14">
          <cell r="C14">
            <v>-20851</v>
          </cell>
          <cell r="D14">
            <v>-394.2</v>
          </cell>
          <cell r="E14">
            <v>-430.3</v>
          </cell>
          <cell r="F14">
            <v>-47.38</v>
          </cell>
          <cell r="G14">
            <v>0</v>
          </cell>
          <cell r="H14">
            <v>-0.3</v>
          </cell>
          <cell r="I14">
            <v>-417.82</v>
          </cell>
          <cell r="J14">
            <v>0</v>
          </cell>
          <cell r="K14">
            <v>-19561</v>
          </cell>
        </row>
        <row r="15">
          <cell r="C15">
            <v>-3824</v>
          </cell>
          <cell r="D15">
            <v>6956.9</v>
          </cell>
          <cell r="E15">
            <v>0</v>
          </cell>
          <cell r="F15">
            <v>0</v>
          </cell>
          <cell r="G15">
            <v>0</v>
          </cell>
          <cell r="H15">
            <v>0.3</v>
          </cell>
          <cell r="I15">
            <v>-360.2</v>
          </cell>
          <cell r="J15">
            <v>0</v>
          </cell>
          <cell r="K15">
            <v>-10421</v>
          </cell>
        </row>
        <row r="16">
          <cell r="C16">
            <v>86</v>
          </cell>
          <cell r="D16">
            <v>115.3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-49.1</v>
          </cell>
          <cell r="J16">
            <v>0</v>
          </cell>
          <cell r="K16">
            <v>19.8</v>
          </cell>
        </row>
        <row r="17">
          <cell r="C17">
            <v>20149</v>
          </cell>
          <cell r="D17">
            <v>0</v>
          </cell>
          <cell r="E17">
            <v>-413.4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20562.400000000001</v>
          </cell>
        </row>
        <row r="18">
          <cell r="C18">
            <v>-63593</v>
          </cell>
          <cell r="D18">
            <v>-6678</v>
          </cell>
          <cell r="E18">
            <v>843.7</v>
          </cell>
          <cell r="F18">
            <v>47.38</v>
          </cell>
          <cell r="G18">
            <v>0</v>
          </cell>
          <cell r="H18">
            <v>23.9</v>
          </cell>
          <cell r="I18">
            <v>-1159.3</v>
          </cell>
          <cell r="J18">
            <v>-3343.4</v>
          </cell>
          <cell r="K18">
            <v>-53327.28</v>
          </cell>
        </row>
        <row r="19">
          <cell r="C19">
            <v>-19478</v>
          </cell>
          <cell r="D19">
            <v>-1300</v>
          </cell>
          <cell r="E19">
            <v>843.7</v>
          </cell>
          <cell r="F19">
            <v>47.38</v>
          </cell>
          <cell r="G19">
            <v>0</v>
          </cell>
          <cell r="H19">
            <v>23.9</v>
          </cell>
          <cell r="I19">
            <v>-188.5</v>
          </cell>
          <cell r="J19">
            <v>0</v>
          </cell>
          <cell r="K19">
            <v>-18904.48</v>
          </cell>
        </row>
        <row r="20">
          <cell r="C20">
            <v>-17635</v>
          </cell>
          <cell r="D20">
            <v>-4296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-533.70000000000005</v>
          </cell>
          <cell r="J20">
            <v>0</v>
          </cell>
          <cell r="K20">
            <v>-12805.3</v>
          </cell>
        </row>
        <row r="21">
          <cell r="C21">
            <v>-17018</v>
          </cell>
          <cell r="D21">
            <v>-1082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-437.1</v>
          </cell>
          <cell r="J21">
            <v>-3343.4</v>
          </cell>
          <cell r="K21">
            <v>-12155.5</v>
          </cell>
        </row>
        <row r="22">
          <cell r="C22">
            <v>-9462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-9462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77833</v>
          </cell>
          <cell r="D24">
            <v>1539.9</v>
          </cell>
          <cell r="E24">
            <v>0</v>
          </cell>
          <cell r="F24">
            <v>0</v>
          </cell>
          <cell r="G24">
            <v>0</v>
          </cell>
          <cell r="H24">
            <v>22.7</v>
          </cell>
          <cell r="I24">
            <v>4510.72</v>
          </cell>
          <cell r="J24">
            <v>0</v>
          </cell>
          <cell r="K24">
            <v>71759.679999999993</v>
          </cell>
        </row>
      </sheetData>
      <sheetData sheetId="3">
        <row r="7">
          <cell r="F7">
            <v>6956.5</v>
          </cell>
          <cell r="I7">
            <v>46.72448781552869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1"/>
      <sheetName val="Bieu2"/>
      <sheetName val="Bieu3"/>
      <sheetName val="Bieu4"/>
    </sheetNames>
    <sheetDataSet>
      <sheetData sheetId="0">
        <row r="6">
          <cell r="C6">
            <v>601896.69999999995</v>
          </cell>
          <cell r="D6">
            <v>0</v>
          </cell>
          <cell r="E6">
            <v>601896.69999999995</v>
          </cell>
          <cell r="F6">
            <v>0</v>
          </cell>
          <cell r="G6">
            <v>0</v>
          </cell>
          <cell r="H6">
            <v>0</v>
          </cell>
        </row>
        <row r="7">
          <cell r="C7">
            <v>250528.4</v>
          </cell>
          <cell r="D7">
            <v>49074.2</v>
          </cell>
          <cell r="E7">
            <v>299602.59999999998</v>
          </cell>
          <cell r="F7">
            <v>102435</v>
          </cell>
          <cell r="G7">
            <v>71350.600000000006</v>
          </cell>
          <cell r="H7">
            <v>125817</v>
          </cell>
        </row>
        <row r="8">
          <cell r="C8">
            <v>186239.6</v>
          </cell>
          <cell r="D8">
            <v>28718.1</v>
          </cell>
          <cell r="E8">
            <v>214957.7</v>
          </cell>
          <cell r="F8">
            <v>81540.7</v>
          </cell>
          <cell r="G8">
            <v>70797</v>
          </cell>
          <cell r="H8">
            <v>62620</v>
          </cell>
        </row>
        <row r="9">
          <cell r="C9">
            <v>184681</v>
          </cell>
          <cell r="D9">
            <v>28988.400000000001</v>
          </cell>
          <cell r="E9">
            <v>213669.4</v>
          </cell>
          <cell r="F9">
            <v>80938.899999999994</v>
          </cell>
          <cell r="G9">
            <v>70797</v>
          </cell>
          <cell r="H9">
            <v>61933.5</v>
          </cell>
        </row>
        <row r="10">
          <cell r="C10">
            <v>388.7</v>
          </cell>
          <cell r="D10">
            <v>0</v>
          </cell>
          <cell r="E10">
            <v>388.7</v>
          </cell>
          <cell r="F10">
            <v>320.2</v>
          </cell>
          <cell r="G10">
            <v>0</v>
          </cell>
          <cell r="H10">
            <v>68.5</v>
          </cell>
        </row>
        <row r="11">
          <cell r="C11">
            <v>686.5</v>
          </cell>
          <cell r="D11">
            <v>-459.8</v>
          </cell>
          <cell r="E11">
            <v>226.7</v>
          </cell>
          <cell r="F11">
            <v>39.5</v>
          </cell>
          <cell r="G11">
            <v>0</v>
          </cell>
          <cell r="H11">
            <v>187.2</v>
          </cell>
        </row>
        <row r="12">
          <cell r="C12">
            <v>483.4</v>
          </cell>
          <cell r="D12">
            <v>189.5</v>
          </cell>
          <cell r="E12">
            <v>672.9</v>
          </cell>
          <cell r="F12">
            <v>242.1</v>
          </cell>
          <cell r="G12">
            <v>0</v>
          </cell>
          <cell r="H12">
            <v>430.8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C14">
            <v>64288.800000000003</v>
          </cell>
          <cell r="D14">
            <v>20356.099999999999</v>
          </cell>
          <cell r="E14">
            <v>84644.9</v>
          </cell>
          <cell r="F14">
            <v>20894.3</v>
          </cell>
          <cell r="G14">
            <v>553.6</v>
          </cell>
          <cell r="H14">
            <v>63197</v>
          </cell>
        </row>
        <row r="15">
          <cell r="C15">
            <v>16639.099999999999</v>
          </cell>
          <cell r="D15">
            <v>37945.5</v>
          </cell>
          <cell r="E15">
            <v>54584.6</v>
          </cell>
          <cell r="F15">
            <v>16572.099999999999</v>
          </cell>
          <cell r="G15">
            <v>553.6</v>
          </cell>
          <cell r="H15">
            <v>37458.9</v>
          </cell>
        </row>
        <row r="16">
          <cell r="C16">
            <v>46206.7</v>
          </cell>
          <cell r="D16">
            <v>-21756.6</v>
          </cell>
          <cell r="E16">
            <v>24450.1</v>
          </cell>
          <cell r="F16">
            <v>4210.8</v>
          </cell>
          <cell r="G16">
            <v>0</v>
          </cell>
          <cell r="H16">
            <v>20239.3</v>
          </cell>
        </row>
        <row r="17">
          <cell r="C17">
            <v>0</v>
          </cell>
          <cell r="D17">
            <v>104.4</v>
          </cell>
          <cell r="E17">
            <v>104.4</v>
          </cell>
          <cell r="F17">
            <v>0</v>
          </cell>
          <cell r="G17">
            <v>0</v>
          </cell>
          <cell r="H17">
            <v>104.4</v>
          </cell>
        </row>
        <row r="18">
          <cell r="C18">
            <v>1443</v>
          </cell>
          <cell r="D18">
            <v>4062.8</v>
          </cell>
          <cell r="E18">
            <v>5505.8</v>
          </cell>
          <cell r="F18">
            <v>111.4</v>
          </cell>
          <cell r="G18">
            <v>0</v>
          </cell>
          <cell r="H18">
            <v>5394.4</v>
          </cell>
        </row>
        <row r="19">
          <cell r="C19">
            <v>114716.1</v>
          </cell>
          <cell r="D19">
            <v>-48741.5</v>
          </cell>
          <cell r="E19">
            <v>65974.600000000006</v>
          </cell>
          <cell r="F19">
            <v>17955.2</v>
          </cell>
          <cell r="G19">
            <v>3290</v>
          </cell>
          <cell r="H19">
            <v>44729.4</v>
          </cell>
        </row>
        <row r="20">
          <cell r="C20">
            <v>21219.3</v>
          </cell>
          <cell r="D20">
            <v>-13068.6</v>
          </cell>
          <cell r="E20">
            <v>8150.7</v>
          </cell>
          <cell r="F20">
            <v>3429.1</v>
          </cell>
          <cell r="G20">
            <v>0</v>
          </cell>
          <cell r="H20">
            <v>4721.6000000000004</v>
          </cell>
        </row>
        <row r="21">
          <cell r="C21">
            <v>44294.6</v>
          </cell>
          <cell r="D21">
            <v>-23974.6</v>
          </cell>
          <cell r="E21">
            <v>20320</v>
          </cell>
          <cell r="F21">
            <v>7663.9</v>
          </cell>
          <cell r="G21">
            <v>362.6</v>
          </cell>
          <cell r="H21">
            <v>12293.5</v>
          </cell>
        </row>
        <row r="22">
          <cell r="C22">
            <v>49202.2</v>
          </cell>
          <cell r="D22">
            <v>-12268.5</v>
          </cell>
          <cell r="E22">
            <v>36933.699999999997</v>
          </cell>
          <cell r="F22">
            <v>6715.4</v>
          </cell>
          <cell r="G22">
            <v>2869.9</v>
          </cell>
          <cell r="H22">
            <v>27348.400000000001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570.20000000000005</v>
          </cell>
          <cell r="E24">
            <v>570.20000000000005</v>
          </cell>
          <cell r="F24">
            <v>146.80000000000001</v>
          </cell>
          <cell r="G24">
            <v>57.5</v>
          </cell>
          <cell r="H24">
            <v>365.9</v>
          </cell>
        </row>
        <row r="25">
          <cell r="C25">
            <v>236652.2</v>
          </cell>
          <cell r="D25">
            <v>-332.7</v>
          </cell>
          <cell r="E25">
            <v>236319.5</v>
          </cell>
          <cell r="F25">
            <v>0</v>
          </cell>
          <cell r="G25">
            <v>0</v>
          </cell>
          <cell r="H25">
            <v>0</v>
          </cell>
        </row>
      </sheetData>
      <sheetData sheetId="1">
        <row r="5">
          <cell r="C5">
            <v>601896.69999999995</v>
          </cell>
          <cell r="D5">
            <v>103124.3</v>
          </cell>
          <cell r="E5">
            <v>106660.7</v>
          </cell>
          <cell r="F5">
            <v>74640.600000000006</v>
          </cell>
          <cell r="G5">
            <v>0</v>
          </cell>
          <cell r="H5">
            <v>31180.2</v>
          </cell>
          <cell r="I5">
            <v>2788.9</v>
          </cell>
          <cell r="J5">
            <v>340.5</v>
          </cell>
          <cell r="K5">
            <v>283161.5</v>
          </cell>
        </row>
        <row r="6">
          <cell r="C6">
            <v>299602.59999999998</v>
          </cell>
          <cell r="D6">
            <v>90032.2</v>
          </cell>
          <cell r="E6">
            <v>80048.899999999994</v>
          </cell>
          <cell r="F6">
            <v>71350.600000000006</v>
          </cell>
          <cell r="G6">
            <v>0</v>
          </cell>
          <cell r="H6">
            <v>30287.7</v>
          </cell>
          <cell r="I6">
            <v>2114.1</v>
          </cell>
          <cell r="J6">
            <v>340.5</v>
          </cell>
          <cell r="K6">
            <v>25428.6</v>
          </cell>
        </row>
        <row r="7">
          <cell r="C7">
            <v>214957.7</v>
          </cell>
          <cell r="D7">
            <v>69348.2</v>
          </cell>
          <cell r="E7">
            <v>52035.7</v>
          </cell>
          <cell r="F7">
            <v>70797</v>
          </cell>
          <cell r="G7">
            <v>0</v>
          </cell>
          <cell r="H7">
            <v>5835.5</v>
          </cell>
          <cell r="I7">
            <v>2095.6999999999998</v>
          </cell>
          <cell r="J7">
            <v>100.1</v>
          </cell>
          <cell r="K7">
            <v>14745.5</v>
          </cell>
        </row>
        <row r="8">
          <cell r="C8">
            <v>213669.4</v>
          </cell>
          <cell r="D8">
            <v>69073.899999999994</v>
          </cell>
          <cell r="E8">
            <v>51815.9</v>
          </cell>
          <cell r="F8">
            <v>70797</v>
          </cell>
          <cell r="G8">
            <v>0</v>
          </cell>
          <cell r="H8">
            <v>5835.5</v>
          </cell>
          <cell r="I8">
            <v>2095.6999999999998</v>
          </cell>
          <cell r="J8">
            <v>100.1</v>
          </cell>
          <cell r="K8">
            <v>13951.3</v>
          </cell>
        </row>
        <row r="9">
          <cell r="C9">
            <v>388.7</v>
          </cell>
          <cell r="D9">
            <v>166.5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222.2</v>
          </cell>
        </row>
        <row r="10">
          <cell r="C10">
            <v>226.7</v>
          </cell>
          <cell r="D10">
            <v>107.8</v>
          </cell>
          <cell r="E10">
            <v>92.9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26</v>
          </cell>
        </row>
        <row r="11">
          <cell r="C11">
            <v>672.9</v>
          </cell>
          <cell r="D11">
            <v>0</v>
          </cell>
          <cell r="E11">
            <v>126.9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546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84644.9</v>
          </cell>
          <cell r="D13">
            <v>20684</v>
          </cell>
          <cell r="E13">
            <v>28013.200000000001</v>
          </cell>
          <cell r="F13">
            <v>553.6</v>
          </cell>
          <cell r="G13">
            <v>0</v>
          </cell>
          <cell r="H13">
            <v>24452.2</v>
          </cell>
          <cell r="I13">
            <v>18.399999999999999</v>
          </cell>
          <cell r="J13">
            <v>240.4</v>
          </cell>
          <cell r="K13">
            <v>10683.1</v>
          </cell>
        </row>
        <row r="14">
          <cell r="C14">
            <v>54584.6</v>
          </cell>
          <cell r="D14">
            <v>10904</v>
          </cell>
          <cell r="E14">
            <v>21612.6</v>
          </cell>
          <cell r="F14">
            <v>553.6</v>
          </cell>
          <cell r="G14">
            <v>0</v>
          </cell>
          <cell r="H14">
            <v>14191.1</v>
          </cell>
          <cell r="I14">
            <v>0</v>
          </cell>
          <cell r="J14">
            <v>240.4</v>
          </cell>
          <cell r="K14">
            <v>7082.9</v>
          </cell>
        </row>
        <row r="15">
          <cell r="C15">
            <v>24450.1</v>
          </cell>
          <cell r="D15">
            <v>4320.7</v>
          </cell>
          <cell r="E15">
            <v>6335.7</v>
          </cell>
          <cell r="F15">
            <v>0</v>
          </cell>
          <cell r="G15">
            <v>0</v>
          </cell>
          <cell r="H15">
            <v>10248.9</v>
          </cell>
          <cell r="I15">
            <v>18.399999999999999</v>
          </cell>
          <cell r="J15">
            <v>0</v>
          </cell>
          <cell r="K15">
            <v>3526.4</v>
          </cell>
        </row>
        <row r="16">
          <cell r="C16">
            <v>104.4</v>
          </cell>
          <cell r="D16">
            <v>104.4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5505.8</v>
          </cell>
          <cell r="D17">
            <v>5354.9</v>
          </cell>
          <cell r="E17">
            <v>64.900000000000006</v>
          </cell>
          <cell r="F17">
            <v>0</v>
          </cell>
          <cell r="G17">
            <v>0</v>
          </cell>
          <cell r="H17">
            <v>12.2</v>
          </cell>
          <cell r="I17">
            <v>0</v>
          </cell>
          <cell r="J17">
            <v>0</v>
          </cell>
          <cell r="K17">
            <v>73.8</v>
          </cell>
        </row>
        <row r="18">
          <cell r="C18">
            <v>65974.600000000006</v>
          </cell>
          <cell r="D18">
            <v>13092.1</v>
          </cell>
          <cell r="E18">
            <v>26611.8</v>
          </cell>
          <cell r="F18">
            <v>3290</v>
          </cell>
          <cell r="G18">
            <v>0</v>
          </cell>
          <cell r="H18">
            <v>892.5</v>
          </cell>
          <cell r="I18">
            <v>674.8</v>
          </cell>
          <cell r="J18">
            <v>0</v>
          </cell>
          <cell r="K18">
            <v>21413.4</v>
          </cell>
        </row>
        <row r="19">
          <cell r="C19">
            <v>8150.7</v>
          </cell>
          <cell r="D19">
            <v>792.9</v>
          </cell>
          <cell r="E19">
            <v>1271</v>
          </cell>
          <cell r="F19">
            <v>0</v>
          </cell>
          <cell r="G19">
            <v>0</v>
          </cell>
          <cell r="H19">
            <v>56.6</v>
          </cell>
          <cell r="I19">
            <v>34.200000000000003</v>
          </cell>
          <cell r="J19">
            <v>0</v>
          </cell>
          <cell r="K19">
            <v>5996</v>
          </cell>
        </row>
        <row r="20">
          <cell r="C20">
            <v>20320</v>
          </cell>
          <cell r="D20">
            <v>3681.6</v>
          </cell>
          <cell r="E20">
            <v>9452.7999999999993</v>
          </cell>
          <cell r="F20">
            <v>362.6</v>
          </cell>
          <cell r="G20">
            <v>0</v>
          </cell>
          <cell r="H20">
            <v>369.3</v>
          </cell>
          <cell r="I20">
            <v>63.6</v>
          </cell>
          <cell r="J20">
            <v>0</v>
          </cell>
          <cell r="K20">
            <v>6390.1</v>
          </cell>
        </row>
        <row r="21">
          <cell r="C21">
            <v>36933.699999999997</v>
          </cell>
          <cell r="D21">
            <v>8488.4</v>
          </cell>
          <cell r="E21">
            <v>15589.3</v>
          </cell>
          <cell r="F21">
            <v>2869.9</v>
          </cell>
          <cell r="G21">
            <v>0</v>
          </cell>
          <cell r="H21">
            <v>466.6</v>
          </cell>
          <cell r="I21">
            <v>577</v>
          </cell>
          <cell r="J21">
            <v>0</v>
          </cell>
          <cell r="K21">
            <v>8942.5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570.20000000000005</v>
          </cell>
          <cell r="D23">
            <v>129.19999999999999</v>
          </cell>
          <cell r="E23">
            <v>298.7</v>
          </cell>
          <cell r="F23">
            <v>57.5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84.8</v>
          </cell>
        </row>
        <row r="24">
          <cell r="C24">
            <v>236319.5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236319.5</v>
          </cell>
        </row>
      </sheetData>
      <sheetData sheetId="2">
        <row r="5">
          <cell r="C5" t="str">
            <v xml:space="preserve"> </v>
          </cell>
        </row>
        <row r="6">
          <cell r="C6">
            <v>49074.2</v>
          </cell>
          <cell r="D6">
            <v>14377.6</v>
          </cell>
          <cell r="E6">
            <v>0</v>
          </cell>
          <cell r="F6">
            <v>-36.299999999999997</v>
          </cell>
          <cell r="G6">
            <v>0</v>
          </cell>
          <cell r="H6">
            <v>0</v>
          </cell>
          <cell r="I6">
            <v>0</v>
          </cell>
          <cell r="J6">
            <v>1000</v>
          </cell>
          <cell r="K6">
            <v>33732.9</v>
          </cell>
        </row>
        <row r="7">
          <cell r="C7">
            <v>28718.1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1000</v>
          </cell>
          <cell r="K7">
            <v>27718.1</v>
          </cell>
        </row>
        <row r="8">
          <cell r="C8">
            <v>28988.400000000001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1000</v>
          </cell>
          <cell r="K8">
            <v>27988.400000000001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-459.8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-459.8</v>
          </cell>
        </row>
        <row r="11">
          <cell r="C11">
            <v>189.5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189.5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20356.099999999999</v>
          </cell>
          <cell r="D13">
            <v>14377.6</v>
          </cell>
          <cell r="E13">
            <v>0</v>
          </cell>
          <cell r="F13">
            <v>-36.299999999999997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6014.8</v>
          </cell>
        </row>
        <row r="14">
          <cell r="C14">
            <v>37945.5</v>
          </cell>
          <cell r="D14">
            <v>0</v>
          </cell>
          <cell r="E14">
            <v>0</v>
          </cell>
          <cell r="F14">
            <v>-36.299999999999997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37981.800000000003</v>
          </cell>
        </row>
        <row r="15">
          <cell r="C15">
            <v>-21756.6</v>
          </cell>
          <cell r="D15">
            <v>14377.6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-36134.199999999997</v>
          </cell>
        </row>
        <row r="16">
          <cell r="C16">
            <v>104.4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104.4</v>
          </cell>
        </row>
        <row r="17">
          <cell r="C17">
            <v>4062.8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4062.8</v>
          </cell>
        </row>
        <row r="18">
          <cell r="C18">
            <v>-48741.5</v>
          </cell>
          <cell r="D18">
            <v>-14377.6</v>
          </cell>
          <cell r="E18">
            <v>0</v>
          </cell>
          <cell r="F18">
            <v>36.299999999999997</v>
          </cell>
          <cell r="G18">
            <v>0</v>
          </cell>
          <cell r="H18">
            <v>0</v>
          </cell>
          <cell r="I18">
            <v>0</v>
          </cell>
          <cell r="J18">
            <v>-1000</v>
          </cell>
          <cell r="K18">
            <v>-33400.199999999997</v>
          </cell>
        </row>
        <row r="19">
          <cell r="C19">
            <v>-13068.6</v>
          </cell>
          <cell r="D19">
            <v>-1000</v>
          </cell>
          <cell r="E19">
            <v>0</v>
          </cell>
          <cell r="F19">
            <v>36.299999999999997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-12104.9</v>
          </cell>
        </row>
        <row r="20">
          <cell r="C20">
            <v>-23974.6</v>
          </cell>
          <cell r="D20">
            <v>-8377.6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-15597</v>
          </cell>
        </row>
        <row r="21">
          <cell r="C21">
            <v>-12268.5</v>
          </cell>
          <cell r="D21">
            <v>-5000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-1000</v>
          </cell>
          <cell r="K21">
            <v>-6268.5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570.20000000000005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570.20000000000005</v>
          </cell>
        </row>
        <row r="24">
          <cell r="C24">
            <v>-332.7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-332.7</v>
          </cell>
        </row>
      </sheetData>
      <sheetData sheetId="3">
        <row r="7">
          <cell r="F7">
            <v>14377.6</v>
          </cell>
          <cell r="I7">
            <v>47.387707456729267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9"/>
  <sheetViews>
    <sheetView showGridLines="0" zoomScale="85" zoomScaleNormal="85" workbookViewId="0">
      <selection activeCell="C19" sqref="C19:I19"/>
    </sheetView>
  </sheetViews>
  <sheetFormatPr defaultRowHeight="14.25" x14ac:dyDescent="0.2"/>
  <cols>
    <col min="1" max="1" width="25" style="1" bestFit="1" customWidth="1"/>
    <col min="2" max="2" width="5" style="2" bestFit="1" customWidth="1"/>
    <col min="3" max="3" width="12.5546875" style="1" customWidth="1"/>
    <col min="4" max="4" width="10.77734375" style="1" customWidth="1"/>
    <col min="5" max="5" width="12.5546875" style="1" bestFit="1" customWidth="1"/>
    <col min="6" max="8" width="11.6640625" style="1" bestFit="1" customWidth="1"/>
    <col min="9" max="16384" width="8.88671875" style="1"/>
  </cols>
  <sheetData>
    <row r="1" spans="1:11" ht="15" x14ac:dyDescent="0.25">
      <c r="A1" s="44" t="s">
        <v>43</v>
      </c>
      <c r="B1" s="44"/>
      <c r="C1" s="44"/>
      <c r="D1" s="44"/>
      <c r="E1" s="44"/>
      <c r="F1" s="44"/>
      <c r="G1" s="44"/>
      <c r="H1" s="44"/>
    </row>
    <row r="2" spans="1:11" ht="15" x14ac:dyDescent="0.25">
      <c r="A2" s="43" t="s">
        <v>46</v>
      </c>
      <c r="B2" s="43"/>
      <c r="C2" s="43"/>
      <c r="D2" s="43"/>
      <c r="E2" s="43"/>
      <c r="F2" s="43"/>
      <c r="G2" s="43"/>
      <c r="H2" s="43"/>
    </row>
    <row r="3" spans="1:11" s="21" customFormat="1" ht="16.5" x14ac:dyDescent="0.25">
      <c r="B3" s="22"/>
      <c r="C3" s="22"/>
      <c r="D3" s="22"/>
      <c r="E3" s="22"/>
      <c r="F3" s="22"/>
      <c r="G3" s="42" t="s">
        <v>32</v>
      </c>
      <c r="H3" s="42"/>
      <c r="I3" s="22"/>
      <c r="J3" s="22"/>
      <c r="K3" s="22"/>
    </row>
    <row r="4" spans="1:11" s="6" customFormat="1" ht="16.5" customHeight="1" x14ac:dyDescent="0.2">
      <c r="A4" s="46" t="s">
        <v>15</v>
      </c>
      <c r="B4" s="46" t="s">
        <v>16</v>
      </c>
      <c r="C4" s="46" t="s">
        <v>67</v>
      </c>
      <c r="D4" s="26" t="s">
        <v>17</v>
      </c>
      <c r="E4" s="45" t="s">
        <v>68</v>
      </c>
      <c r="F4" s="45" t="s">
        <v>18</v>
      </c>
      <c r="G4" s="45"/>
      <c r="H4" s="45"/>
      <c r="I4" s="40" t="s">
        <v>69</v>
      </c>
    </row>
    <row r="5" spans="1:11" s="6" customFormat="1" ht="18" customHeight="1" x14ac:dyDescent="0.2">
      <c r="A5" s="47"/>
      <c r="B5" s="47"/>
      <c r="C5" s="47"/>
      <c r="D5" s="28" t="s">
        <v>40</v>
      </c>
      <c r="E5" s="45"/>
      <c r="F5" s="27" t="s">
        <v>64</v>
      </c>
      <c r="G5" s="27" t="s">
        <v>20</v>
      </c>
      <c r="H5" s="27" t="s">
        <v>21</v>
      </c>
      <c r="I5" s="41"/>
    </row>
    <row r="6" spans="1:11" x14ac:dyDescent="0.2">
      <c r="A6" s="5" t="s">
        <v>0</v>
      </c>
      <c r="B6" s="29" t="s">
        <v>13</v>
      </c>
      <c r="C6" s="30">
        <f>[1]Bieu1!C6+[2]Bieu1!C6+[3]Bieu1!C6+[4]Bieu1!C6+[5]Bieu1!C6+[6]Bieu1!C6+[7]Bieu1!C8+[8]Bieu1!C6+[9]Bieu1!C6+[10]Bieu1!C6+[11]Bieu1!C6+[12]Bieu1!C6</f>
        <v>6251301.7999999998</v>
      </c>
      <c r="D6" s="30">
        <f>[1]Bieu1!D6+[2]Bieu1!D6+[3]Bieu1!D6+[4]Bieu1!D6+[5]Bieu1!D6+[6]Bieu1!D6+[7]Bieu1!D8+[8]Bieu1!D6+[9]Bieu1!D6+[10]Bieu1!D6+[11]Bieu1!D6+[12]Bieu1!D6</f>
        <v>0</v>
      </c>
      <c r="E6" s="30">
        <f>[1]Bieu1!E6+[2]Bieu1!E6+[3]Bieu1!E6+[4]Bieu1!E6+[5]Bieu1!E6+[6]Bieu1!E6+[7]Bieu1!E8+[8]Bieu1!E6+[9]Bieu1!E6+[10]Bieu1!E6+[11]Bieu1!E6+[12]Bieu1!E6</f>
        <v>6251301.7999999998</v>
      </c>
      <c r="F6" s="30">
        <f>[1]Bieu1!F6+[2]Bieu1!F6+[3]Bieu1!F6+[4]Bieu1!F6+[5]Bieu1!F6+[6]Bieu1!F6+[7]Bieu1!F8+[8]Bieu1!F6+[9]Bieu1!F6+[10]Bieu1!F6+[11]Bieu1!F6+[12]Bieu1!F6</f>
        <v>0</v>
      </c>
      <c r="G6" s="30">
        <f>[1]Bieu1!G6+[2]Bieu1!G6+[3]Bieu1!G6+[4]Bieu1!G6+[5]Bieu1!G6+[6]Bieu1!G6+[7]Bieu1!G8+[8]Bieu1!G6+[9]Bieu1!G6+[10]Bieu1!G6+[11]Bieu1!G6+[12]Bieu1!G6</f>
        <v>0</v>
      </c>
      <c r="H6" s="30">
        <f>[1]Bieu1!H6+[2]Bieu1!H6+[3]Bieu1!H6+[4]Bieu1!H6+[5]Bieu1!H6+[6]Bieu1!H6+[7]Bieu1!H8+[8]Bieu1!H6+[9]Bieu1!H6+[10]Bieu1!H6+[11]Bieu1!H6+[12]Bieu1!H6</f>
        <v>0</v>
      </c>
      <c r="I6" s="30">
        <f>[1]Bieu1!I6+[2]Bieu1!I6+[3]Bieu1!I6+[4]Bieu1!I6+[5]Bieu1!I6+[6]Bieu1!I6+[7]Bieu1!I8+[8]Bieu1!I6+[9]Bieu1!I6+[10]Bieu1!I6+[11]Bieu1!I6+[12]Bieu1!I6</f>
        <v>0</v>
      </c>
    </row>
    <row r="7" spans="1:11" x14ac:dyDescent="0.2">
      <c r="A7" s="5" t="s">
        <v>1</v>
      </c>
      <c r="B7" s="31">
        <v>1000</v>
      </c>
      <c r="C7" s="30">
        <f>[1]Bieu1!C7+[2]Bieu1!C7+[3]Bieu1!C7+[4]Bieu1!C7+[5]Bieu1!C7+[6]Bieu1!C7+[7]Bieu1!C9+[8]Bieu1!C7+[9]Bieu1!C7+[10]Bieu1!C7+[11]Bieu1!C7+[12]Bieu1!C7</f>
        <v>2757461.76</v>
      </c>
      <c r="D7" s="30">
        <f>[1]Bieu1!D7+[2]Bieu1!D7+[3]Bieu1!D7+[4]Bieu1!D7+[5]Bieu1!D7+[6]Bieu1!D7+[7]Bieu1!D9+[8]Bieu1!D7+[9]Bieu1!D7+[10]Bieu1!D7+[11]Bieu1!D7+[12]Bieu1!D7</f>
        <v>111765.19</v>
      </c>
      <c r="E7" s="30">
        <f>[1]Bieu1!E7+[2]Bieu1!E7+[3]Bieu1!E7+[4]Bieu1!E7+[5]Bieu1!E7+[6]Bieu1!E7+[7]Bieu1!E9+[8]Bieu1!E7+[9]Bieu1!E7+[10]Bieu1!E7+[11]Bieu1!E7+[12]Bieu1!E7</f>
        <v>2869226.9499999997</v>
      </c>
      <c r="F7" s="30">
        <f>[1]Bieu1!F7+[2]Bieu1!F7+[3]Bieu1!F7+[4]Bieu1!F7+[5]Bieu1!F7+[6]Bieu1!F7+[7]Bieu1!F9+[8]Bieu1!F7+[9]Bieu1!F7+[10]Bieu1!F7+[11]Bieu1!F7+[12]Bieu1!F7</f>
        <v>621286.28</v>
      </c>
      <c r="G7" s="30">
        <f>[1]Bieu1!G7+[2]Bieu1!G7+[3]Bieu1!G7+[4]Bieu1!G7+[5]Bieu1!G7+[6]Bieu1!G7+[7]Bieu1!G9+[8]Bieu1!G7+[9]Bieu1!G7+[10]Bieu1!G7+[11]Bieu1!G7+[12]Bieu1!G7</f>
        <v>1017110.15</v>
      </c>
      <c r="H7" s="30">
        <f>[1]Bieu1!H7+[2]Bieu1!H7+[3]Bieu1!H7+[4]Bieu1!H7+[5]Bieu1!H7+[6]Bieu1!H7+[7]Bieu1!H9+[8]Bieu1!H7+[9]Bieu1!H7+[10]Bieu1!H7+[11]Bieu1!H7+[12]Bieu1!H7</f>
        <v>1230830.52</v>
      </c>
      <c r="I7" s="30">
        <f>[1]Bieu1!I7+[2]Bieu1!I7+[3]Bieu1!I7+[4]Bieu1!I7+[5]Bieu1!I7+[6]Bieu1!I7+[7]Bieu1!I9+[8]Bieu1!I7+[9]Bieu1!I7+[10]Bieu1!I7+[11]Bieu1!I7+[12]Bieu1!I7</f>
        <v>0</v>
      </c>
    </row>
    <row r="8" spans="1:11" x14ac:dyDescent="0.2">
      <c r="A8" s="5" t="s">
        <v>2</v>
      </c>
      <c r="B8" s="31">
        <v>1100</v>
      </c>
      <c r="C8" s="30">
        <f>[1]Bieu1!C8+[2]Bieu1!C8+[3]Bieu1!C8+[4]Bieu1!C8+[5]Bieu1!C8+[6]Bieu1!C8+[7]Bieu1!C10+[8]Bieu1!C8+[9]Bieu1!C8+[10]Bieu1!C8+[11]Bieu1!C8+[12]Bieu1!C8</f>
        <v>2196710.9900000002</v>
      </c>
      <c r="D8" s="30">
        <f>[1]Bieu1!D8+[2]Bieu1!D8+[3]Bieu1!D8+[4]Bieu1!D8+[5]Bieu1!D8+[6]Bieu1!D8+[7]Bieu1!D10+[8]Bieu1!D8+[9]Bieu1!D8+[10]Bieu1!D8+[11]Bieu1!D8+[12]Bieu1!D8</f>
        <v>59815.619999999995</v>
      </c>
      <c r="E8" s="30">
        <f>[1]Bieu1!E8+[2]Bieu1!E8+[3]Bieu1!E8+[4]Bieu1!E8+[5]Bieu1!E8+[6]Bieu1!E8+[7]Bieu1!E10+[8]Bieu1!E8+[9]Bieu1!E8+[10]Bieu1!E8+[11]Bieu1!E8+[12]Bieu1!E8</f>
        <v>2256526.61</v>
      </c>
      <c r="F8" s="30">
        <f>[1]Bieu1!F8+[2]Bieu1!F8+[3]Bieu1!F8+[4]Bieu1!F8+[5]Bieu1!F8+[6]Bieu1!F8+[7]Bieu1!F10+[8]Bieu1!F8+[9]Bieu1!F8+[10]Bieu1!F8+[11]Bieu1!F8+[12]Bieu1!F8</f>
        <v>587612.08000000007</v>
      </c>
      <c r="G8" s="30">
        <f>[1]Bieu1!G8+[2]Bieu1!G8+[3]Bieu1!G8+[4]Bieu1!G8+[5]Bieu1!G8+[6]Bieu1!G8+[7]Bieu1!G10+[8]Bieu1!G8+[9]Bieu1!G8+[10]Bieu1!G8+[11]Bieu1!G8+[12]Bieu1!G8</f>
        <v>883068.69000000006</v>
      </c>
      <c r="H8" s="30">
        <f>[1]Bieu1!H8+[2]Bieu1!H8+[3]Bieu1!H8+[4]Bieu1!H8+[5]Bieu1!H8+[6]Bieu1!H8+[7]Bieu1!H10+[8]Bieu1!H8+[9]Bieu1!H8+[10]Bieu1!H8+[11]Bieu1!H8+[12]Bieu1!H8</f>
        <v>785845.84</v>
      </c>
      <c r="I8" s="30">
        <f>[1]Bieu1!I8+[2]Bieu1!I8+[3]Bieu1!I8+[4]Bieu1!I8+[5]Bieu1!I8+[6]Bieu1!I8+[7]Bieu1!I10+[8]Bieu1!I8+[9]Bieu1!I8+[10]Bieu1!I8+[11]Bieu1!I8+[12]Bieu1!I8</f>
        <v>0</v>
      </c>
    </row>
    <row r="9" spans="1:11" x14ac:dyDescent="0.2">
      <c r="A9" s="5" t="s">
        <v>3</v>
      </c>
      <c r="B9" s="31">
        <v>1110</v>
      </c>
      <c r="C9" s="30">
        <f>[1]Bieu1!C9+[2]Bieu1!C9+[3]Bieu1!C9+[4]Bieu1!C9+[5]Bieu1!C9+[6]Bieu1!C9+[7]Bieu1!C11+[8]Bieu1!C9+[9]Bieu1!C9+[10]Bieu1!C9+[11]Bieu1!C9+[12]Bieu1!C9</f>
        <v>1636666.6500000001</v>
      </c>
      <c r="D9" s="30">
        <f>[1]Bieu1!D9+[2]Bieu1!D9+[3]Bieu1!D9+[4]Bieu1!D9+[5]Bieu1!D9+[6]Bieu1!D9+[7]Bieu1!D11+[8]Bieu1!D9+[9]Bieu1!D9+[10]Bieu1!D9+[11]Bieu1!D9+[12]Bieu1!D9</f>
        <v>38400.980000000003</v>
      </c>
      <c r="E9" s="30">
        <f>[1]Bieu1!E9+[2]Bieu1!E9+[3]Bieu1!E9+[4]Bieu1!E9+[5]Bieu1!E9+[6]Bieu1!E9+[7]Bieu1!E11+[8]Bieu1!E9+[9]Bieu1!E9+[10]Bieu1!E9+[11]Bieu1!E9+[12]Bieu1!E9</f>
        <v>1675067.6300000001</v>
      </c>
      <c r="F9" s="30">
        <f>[1]Bieu1!F9+[2]Bieu1!F9+[3]Bieu1!F9+[4]Bieu1!F9+[5]Bieu1!F9+[6]Bieu1!F9+[7]Bieu1!F11+[8]Bieu1!F9+[9]Bieu1!F9+[10]Bieu1!F9+[11]Bieu1!F9+[12]Bieu1!F9</f>
        <v>433953.99999999994</v>
      </c>
      <c r="G9" s="30">
        <f>[1]Bieu1!G9+[2]Bieu1!G9+[3]Bieu1!G9+[4]Bieu1!G9+[5]Bieu1!G9+[6]Bieu1!G9+[7]Bieu1!G11+[8]Bieu1!G9+[9]Bieu1!G9+[10]Bieu1!G9+[11]Bieu1!G9+[12]Bieu1!G9</f>
        <v>626362.36</v>
      </c>
      <c r="H9" s="30">
        <f>[1]Bieu1!H9+[2]Bieu1!H9+[3]Bieu1!H9+[4]Bieu1!H9+[5]Bieu1!H9+[6]Bieu1!H9+[7]Bieu1!H11+[8]Bieu1!H9+[9]Bieu1!H9+[10]Bieu1!H9+[11]Bieu1!H9+[12]Bieu1!H9</f>
        <v>614751.27</v>
      </c>
      <c r="I9" s="30">
        <f>[1]Bieu1!I9+[2]Bieu1!I9+[3]Bieu1!I9+[4]Bieu1!I9+[5]Bieu1!I9+[6]Bieu1!I9+[7]Bieu1!I11+[8]Bieu1!I9+[9]Bieu1!I9+[10]Bieu1!I9+[11]Bieu1!I9+[12]Bieu1!I9</f>
        <v>0</v>
      </c>
    </row>
    <row r="10" spans="1:11" x14ac:dyDescent="0.2">
      <c r="A10" s="5" t="s">
        <v>4</v>
      </c>
      <c r="B10" s="31">
        <v>1120</v>
      </c>
      <c r="C10" s="30">
        <f>[1]Bieu1!C10+[2]Bieu1!C10+[3]Bieu1!C10+[4]Bieu1!C10+[5]Bieu1!C10+[6]Bieu1!C10+[7]Bieu1!C12+[8]Bieu1!C10+[9]Bieu1!C10+[10]Bieu1!C10+[11]Bieu1!C10+[12]Bieu1!C10</f>
        <v>172741.40000000002</v>
      </c>
      <c r="D10" s="30">
        <f>[1]Bieu1!D10+[2]Bieu1!D10+[3]Bieu1!D10+[4]Bieu1!D10+[5]Bieu1!D10+[6]Bieu1!D10+[7]Bieu1!D12+[8]Bieu1!D10+[9]Bieu1!D10+[10]Bieu1!D10+[11]Bieu1!D10+[12]Bieu1!D10</f>
        <v>36.579999999999984</v>
      </c>
      <c r="E10" s="30">
        <f>[1]Bieu1!E10+[2]Bieu1!E10+[3]Bieu1!E10+[4]Bieu1!E10+[5]Bieu1!E10+[6]Bieu1!E10+[7]Bieu1!E12+[8]Bieu1!E10+[9]Bieu1!E10+[10]Bieu1!E10+[11]Bieu1!E10+[12]Bieu1!E10</f>
        <v>172777.98</v>
      </c>
      <c r="F10" s="30">
        <f>[1]Bieu1!F10+[2]Bieu1!F10+[3]Bieu1!F10+[4]Bieu1!F10+[5]Bieu1!F10+[6]Bieu1!F10+[7]Bieu1!F12+[8]Bieu1!F10+[9]Bieu1!F10+[10]Bieu1!F10+[11]Bieu1!F10+[12]Bieu1!F10</f>
        <v>20604.89</v>
      </c>
      <c r="G10" s="30">
        <f>[1]Bieu1!G10+[2]Bieu1!G10+[3]Bieu1!G10+[4]Bieu1!G10+[5]Bieu1!G10+[6]Bieu1!G10+[7]Bieu1!G12+[8]Bieu1!G10+[9]Bieu1!G10+[10]Bieu1!G10+[11]Bieu1!G10+[12]Bieu1!G10</f>
        <v>49989.88</v>
      </c>
      <c r="H10" s="30">
        <f>[1]Bieu1!H10+[2]Bieu1!H10+[3]Bieu1!H10+[4]Bieu1!H10+[5]Bieu1!H10+[6]Bieu1!H10+[7]Bieu1!H12+[8]Bieu1!H10+[9]Bieu1!H10+[10]Bieu1!H10+[11]Bieu1!H10+[12]Bieu1!H10</f>
        <v>102183.21</v>
      </c>
      <c r="I10" s="30">
        <f>[1]Bieu1!I10+[2]Bieu1!I10+[3]Bieu1!I10+[4]Bieu1!I10+[5]Bieu1!I10+[6]Bieu1!I10+[7]Bieu1!I12+[8]Bieu1!I10+[9]Bieu1!I10+[10]Bieu1!I10+[11]Bieu1!I10+[12]Bieu1!I10</f>
        <v>0</v>
      </c>
    </row>
    <row r="11" spans="1:11" x14ac:dyDescent="0.2">
      <c r="A11" s="5" t="s">
        <v>5</v>
      </c>
      <c r="B11" s="31">
        <v>1130</v>
      </c>
      <c r="C11" s="30">
        <f>[1]Bieu1!C11+[2]Bieu1!C11+[3]Bieu1!C11+[4]Bieu1!C11+[5]Bieu1!C11+[6]Bieu1!C11+[7]Bieu1!C13+[8]Bieu1!C11+[9]Bieu1!C11+[10]Bieu1!C11+[11]Bieu1!C11+[12]Bieu1!C11</f>
        <v>93125.86</v>
      </c>
      <c r="D11" s="30">
        <f>[1]Bieu1!D11+[2]Bieu1!D11+[3]Bieu1!D11+[4]Bieu1!D11+[5]Bieu1!D11+[6]Bieu1!D11+[7]Bieu1!D13+[8]Bieu1!D11+[9]Bieu1!D11+[10]Bieu1!D11+[11]Bieu1!D11+[12]Bieu1!D11</f>
        <v>22633.57</v>
      </c>
      <c r="E11" s="30">
        <f>[1]Bieu1!E11+[2]Bieu1!E11+[3]Bieu1!E11+[4]Bieu1!E11+[5]Bieu1!E11+[6]Bieu1!E11+[7]Bieu1!E13+[8]Bieu1!E11+[9]Bieu1!E11+[10]Bieu1!E11+[11]Bieu1!E11+[12]Bieu1!E11</f>
        <v>115759.43</v>
      </c>
      <c r="F11" s="30">
        <f>[1]Bieu1!F11+[2]Bieu1!F11+[3]Bieu1!F11+[4]Bieu1!F11+[5]Bieu1!F11+[6]Bieu1!F11+[7]Bieu1!F13+[8]Bieu1!F11+[9]Bieu1!F11+[10]Bieu1!F11+[11]Bieu1!F11+[12]Bieu1!F11</f>
        <v>17747.13</v>
      </c>
      <c r="G11" s="30">
        <f>[1]Bieu1!G11+[2]Bieu1!G11+[3]Bieu1!G11+[4]Bieu1!G11+[5]Bieu1!G11+[6]Bieu1!G11+[7]Bieu1!G13+[8]Bieu1!G11+[9]Bieu1!G11+[10]Bieu1!G11+[11]Bieu1!G11+[12]Bieu1!G11</f>
        <v>51341.57</v>
      </c>
      <c r="H11" s="30">
        <f>[1]Bieu1!H11+[2]Bieu1!H11+[3]Bieu1!H11+[4]Bieu1!H11+[5]Bieu1!H11+[6]Bieu1!H11+[7]Bieu1!H13+[8]Bieu1!H11+[9]Bieu1!H11+[10]Bieu1!H11+[11]Bieu1!H11+[12]Bieu1!H11</f>
        <v>46670.729999999996</v>
      </c>
      <c r="I11" s="30">
        <f>[1]Bieu1!I11+[2]Bieu1!I11+[3]Bieu1!I11+[4]Bieu1!I11+[5]Bieu1!I11+[6]Bieu1!I11+[7]Bieu1!I13+[8]Bieu1!I11+[9]Bieu1!I11+[10]Bieu1!I11+[11]Bieu1!I11+[12]Bieu1!I11</f>
        <v>0</v>
      </c>
    </row>
    <row r="12" spans="1:11" x14ac:dyDescent="0.2">
      <c r="A12" s="5" t="s">
        <v>6</v>
      </c>
      <c r="B12" s="31">
        <v>1140</v>
      </c>
      <c r="C12" s="30">
        <f>[1]Bieu1!C12+[2]Bieu1!C12+[3]Bieu1!C12+[4]Bieu1!C12+[5]Bieu1!C12+[6]Bieu1!C12+[7]Bieu1!C14+[8]Bieu1!C12+[9]Bieu1!C12+[10]Bieu1!C12+[11]Bieu1!C12+[12]Bieu1!C12</f>
        <v>1657.9</v>
      </c>
      <c r="D12" s="30">
        <f>[1]Bieu1!D12+[2]Bieu1!D12+[3]Bieu1!D12+[4]Bieu1!D12+[5]Bieu1!D12+[6]Bieu1!D12+[7]Bieu1!D14+[8]Bieu1!D12+[9]Bieu1!D12+[10]Bieu1!D12+[11]Bieu1!D12+[12]Bieu1!D12</f>
        <v>-810.5</v>
      </c>
      <c r="E12" s="30">
        <f>[1]Bieu1!E12+[2]Bieu1!E12+[3]Bieu1!E12+[4]Bieu1!E12+[5]Bieu1!E12+[6]Bieu1!E12+[7]Bieu1!E14+[8]Bieu1!E12+[9]Bieu1!E12+[10]Bieu1!E12+[11]Bieu1!E12+[12]Bieu1!E12</f>
        <v>847.4</v>
      </c>
      <c r="F12" s="30">
        <f>[1]Bieu1!F12+[2]Bieu1!F12+[3]Bieu1!F12+[4]Bieu1!F12+[5]Bieu1!F12+[6]Bieu1!F12+[7]Bieu1!F14+[8]Bieu1!F12+[9]Bieu1!F12+[10]Bieu1!F12+[11]Bieu1!F12+[12]Bieu1!F12</f>
        <v>242.1</v>
      </c>
      <c r="G12" s="30">
        <f>[1]Bieu1!G12+[2]Bieu1!G12+[3]Bieu1!G12+[4]Bieu1!G12+[5]Bieu1!G12+[6]Bieu1!G12+[7]Bieu1!G14+[8]Bieu1!G12+[9]Bieu1!G12+[10]Bieu1!G12+[11]Bieu1!G12+[12]Bieu1!G12</f>
        <v>131.1</v>
      </c>
      <c r="H12" s="30">
        <f>[1]Bieu1!H12+[2]Bieu1!H12+[3]Bieu1!H12+[4]Bieu1!H12+[5]Bieu1!H12+[6]Bieu1!H12+[7]Bieu1!H14+[8]Bieu1!H12+[9]Bieu1!H12+[10]Bieu1!H12+[11]Bieu1!H12+[12]Bieu1!H12</f>
        <v>474.2</v>
      </c>
      <c r="I12" s="30">
        <f>[1]Bieu1!I12+[2]Bieu1!I12+[3]Bieu1!I12+[4]Bieu1!I12+[5]Bieu1!I12+[6]Bieu1!I12+[7]Bieu1!I14+[8]Bieu1!I12+[9]Bieu1!I12+[10]Bieu1!I12+[11]Bieu1!I12+[12]Bieu1!I12</f>
        <v>0</v>
      </c>
    </row>
    <row r="13" spans="1:11" x14ac:dyDescent="0.2">
      <c r="A13" s="5" t="s">
        <v>7</v>
      </c>
      <c r="B13" s="31">
        <v>1150</v>
      </c>
      <c r="C13" s="30">
        <f>[1]Bieu1!C13+[2]Bieu1!C13+[3]Bieu1!C13+[4]Bieu1!C13+[5]Bieu1!C13+[6]Bieu1!C13+[7]Bieu1!C15+[8]Bieu1!C13+[9]Bieu1!C13+[10]Bieu1!C13+[11]Bieu1!C13+[12]Bieu1!C13</f>
        <v>292519.18</v>
      </c>
      <c r="D13" s="30">
        <f>[1]Bieu1!D13+[2]Bieu1!D13+[3]Bieu1!D13+[4]Bieu1!D13+[5]Bieu1!D13+[6]Bieu1!D13+[7]Bieu1!D15+[8]Bieu1!D13+[9]Bieu1!D13+[10]Bieu1!D13+[11]Bieu1!D13+[12]Bieu1!D13</f>
        <v>-445.01000000000005</v>
      </c>
      <c r="E13" s="30">
        <f>[1]Bieu1!E13+[2]Bieu1!E13+[3]Bieu1!E13+[4]Bieu1!E13+[5]Bieu1!E13+[6]Bieu1!E13+[7]Bieu1!E15+[8]Bieu1!E13+[9]Bieu1!E13+[10]Bieu1!E13+[11]Bieu1!E13+[12]Bieu1!E13</f>
        <v>292074.17000000004</v>
      </c>
      <c r="F13" s="30">
        <f>[1]Bieu1!F13+[2]Bieu1!F13+[3]Bieu1!F13+[4]Bieu1!F13+[5]Bieu1!F13+[6]Bieu1!F13+[7]Bieu1!F15+[8]Bieu1!F13+[9]Bieu1!F13+[10]Bieu1!F13+[11]Bieu1!F13+[12]Bieu1!F13</f>
        <v>115063.95999999999</v>
      </c>
      <c r="G13" s="30">
        <f>[1]Bieu1!G13+[2]Bieu1!G13+[3]Bieu1!G13+[4]Bieu1!G13+[5]Bieu1!G13+[6]Bieu1!G13+[7]Bieu1!G15+[8]Bieu1!G13+[9]Bieu1!G13+[10]Bieu1!G13+[11]Bieu1!G13+[12]Bieu1!G13</f>
        <v>155243.78</v>
      </c>
      <c r="H13" s="30">
        <f>[1]Bieu1!H13+[2]Bieu1!H13+[3]Bieu1!H13+[4]Bieu1!H13+[5]Bieu1!H13+[6]Bieu1!H13+[7]Bieu1!H15+[8]Bieu1!H13+[9]Bieu1!H13+[10]Bieu1!H13+[11]Bieu1!H13+[12]Bieu1!H13</f>
        <v>21766.43</v>
      </c>
      <c r="I13" s="30">
        <f>[1]Bieu1!I13+[2]Bieu1!I13+[3]Bieu1!I13+[4]Bieu1!I13+[5]Bieu1!I13+[6]Bieu1!I13+[7]Bieu1!I15+[8]Bieu1!I13+[9]Bieu1!I13+[10]Bieu1!I13+[11]Bieu1!I13+[12]Bieu1!I13</f>
        <v>0</v>
      </c>
    </row>
    <row r="14" spans="1:11" x14ac:dyDescent="0.2">
      <c r="A14" s="5" t="s">
        <v>8</v>
      </c>
      <c r="B14" s="31">
        <v>1200</v>
      </c>
      <c r="C14" s="30">
        <f>[1]Bieu1!C14+[2]Bieu1!C14+[3]Bieu1!C14+[4]Bieu1!C14+[5]Bieu1!C14+[6]Bieu1!C14+[7]Bieu1!C16+[8]Bieu1!C14+[9]Bieu1!C14+[10]Bieu1!C14+[11]Bieu1!C14+[12]Bieu1!C14</f>
        <v>560750.77</v>
      </c>
      <c r="D14" s="30">
        <f>[1]Bieu1!D14+[2]Bieu1!D14+[3]Bieu1!D14+[4]Bieu1!D14+[5]Bieu1!D14+[6]Bieu1!D14+[7]Bieu1!D16+[8]Bieu1!D14+[9]Bieu1!D14+[10]Bieu1!D14+[11]Bieu1!D14+[12]Bieu1!D14</f>
        <v>51949.57</v>
      </c>
      <c r="E14" s="30">
        <f>[1]Bieu1!E14+[2]Bieu1!E14+[3]Bieu1!E14+[4]Bieu1!E14+[5]Bieu1!E14+[6]Bieu1!E14+[7]Bieu1!E16+[8]Bieu1!E14+[9]Bieu1!E14+[10]Bieu1!E14+[11]Bieu1!E14+[12]Bieu1!E14</f>
        <v>612700.34000000008</v>
      </c>
      <c r="F14" s="30">
        <f>[1]Bieu1!F14+[2]Bieu1!F14+[3]Bieu1!F14+[4]Bieu1!F14+[5]Bieu1!F14+[6]Bieu1!F14+[7]Bieu1!F16+[8]Bieu1!F14+[9]Bieu1!F14+[10]Bieu1!F14+[11]Bieu1!F14+[12]Bieu1!F14</f>
        <v>33674.199999999997</v>
      </c>
      <c r="G14" s="30">
        <f>[1]Bieu1!G14+[2]Bieu1!G14+[3]Bieu1!G14+[4]Bieu1!G14+[5]Bieu1!G14+[6]Bieu1!G14+[7]Bieu1!G16+[8]Bieu1!G14+[9]Bieu1!G14+[10]Bieu1!G14+[11]Bieu1!G14+[12]Bieu1!G14</f>
        <v>134041.46</v>
      </c>
      <c r="H14" s="30">
        <f>[1]Bieu1!H14+[2]Bieu1!H14+[3]Bieu1!H14+[4]Bieu1!H14+[5]Bieu1!H14+[6]Bieu1!H14+[7]Bieu1!H16+[8]Bieu1!H14+[9]Bieu1!H14+[10]Bieu1!H14+[11]Bieu1!H14+[12]Bieu1!H14</f>
        <v>444984.68000000005</v>
      </c>
      <c r="I14" s="30">
        <f>[1]Bieu1!I14+[2]Bieu1!I14+[3]Bieu1!I14+[4]Bieu1!I14+[5]Bieu1!I14+[6]Bieu1!I14+[7]Bieu1!I16+[8]Bieu1!I14+[9]Bieu1!I14+[10]Bieu1!I14+[11]Bieu1!I14+[12]Bieu1!I14</f>
        <v>0</v>
      </c>
    </row>
    <row r="15" spans="1:11" x14ac:dyDescent="0.2">
      <c r="A15" s="5" t="s">
        <v>9</v>
      </c>
      <c r="B15" s="31">
        <v>1210</v>
      </c>
      <c r="C15" s="30">
        <f>[1]Bieu1!C15+[2]Bieu1!C15+[3]Bieu1!C15+[4]Bieu1!C15+[5]Bieu1!C15+[6]Bieu1!C15+[7]Bieu1!C17+[8]Bieu1!C15+[9]Bieu1!C15+[10]Bieu1!C15+[11]Bieu1!C15+[12]Bieu1!C15</f>
        <v>221256.27</v>
      </c>
      <c r="D15" s="30">
        <f>[1]Bieu1!D15+[2]Bieu1!D15+[3]Bieu1!D15+[4]Bieu1!D15+[5]Bieu1!D15+[6]Bieu1!D15+[7]Bieu1!D17+[8]Bieu1!D15+[9]Bieu1!D15+[10]Bieu1!D15+[11]Bieu1!D15+[12]Bieu1!D15</f>
        <v>39421.210000000006</v>
      </c>
      <c r="E15" s="30">
        <f>[1]Bieu1!E15+[2]Bieu1!E15+[3]Bieu1!E15+[4]Bieu1!E15+[5]Bieu1!E15+[6]Bieu1!E15+[7]Bieu1!E17+[8]Bieu1!E15+[9]Bieu1!E15+[10]Bieu1!E15+[11]Bieu1!E15+[12]Bieu1!E15</f>
        <v>260677.47999999998</v>
      </c>
      <c r="F15" s="30">
        <f>[1]Bieu1!F15+[2]Bieu1!F15+[3]Bieu1!F15+[4]Bieu1!F15+[5]Bieu1!F15+[6]Bieu1!F15+[7]Bieu1!F17+[8]Bieu1!F15+[9]Bieu1!F15+[10]Bieu1!F15+[11]Bieu1!F15+[12]Bieu1!F15</f>
        <v>23060.14</v>
      </c>
      <c r="G15" s="30">
        <f>[1]Bieu1!G15+[2]Bieu1!G15+[3]Bieu1!G15+[4]Bieu1!G15+[5]Bieu1!G15+[6]Bieu1!G15+[7]Bieu1!G17+[8]Bieu1!G15+[9]Bieu1!G15+[10]Bieu1!G15+[11]Bieu1!G15+[12]Bieu1!G15</f>
        <v>76875.530000000013</v>
      </c>
      <c r="H15" s="30">
        <f>[1]Bieu1!H15+[2]Bieu1!H15+[3]Bieu1!H15+[4]Bieu1!H15+[5]Bieu1!H15+[6]Bieu1!H15+[7]Bieu1!H17+[8]Bieu1!H15+[9]Bieu1!H15+[10]Bieu1!H15+[11]Bieu1!H15+[12]Bieu1!H15</f>
        <v>160741.81</v>
      </c>
      <c r="I15" s="30">
        <f>[1]Bieu1!I15+[2]Bieu1!I15+[3]Bieu1!I15+[4]Bieu1!I15+[5]Bieu1!I15+[6]Bieu1!I15+[7]Bieu1!I17+[8]Bieu1!I15+[9]Bieu1!I15+[10]Bieu1!I15+[11]Bieu1!I15+[12]Bieu1!I15</f>
        <v>0</v>
      </c>
    </row>
    <row r="16" spans="1:11" x14ac:dyDescent="0.2">
      <c r="A16" s="5" t="s">
        <v>10</v>
      </c>
      <c r="B16" s="31">
        <v>1220</v>
      </c>
      <c r="C16" s="30">
        <f>[1]Bieu1!C16+[2]Bieu1!C16+[3]Bieu1!C16+[4]Bieu1!C16+[5]Bieu1!C16+[6]Bieu1!C16+[7]Bieu1!C18+[8]Bieu1!C16+[9]Bieu1!C16+[10]Bieu1!C16+[11]Bieu1!C16+[12]Bieu1!C16</f>
        <v>264938.89999999997</v>
      </c>
      <c r="D16" s="30">
        <f>[1]Bieu1!D16+[2]Bieu1!D16+[3]Bieu1!D16+[4]Bieu1!D16+[5]Bieu1!D16+[6]Bieu1!D16+[7]Bieu1!D18+[8]Bieu1!D16+[9]Bieu1!D16+[10]Bieu1!D16+[11]Bieu1!D16+[12]Bieu1!D16</f>
        <v>-10451.619999999999</v>
      </c>
      <c r="E16" s="30">
        <f>[1]Bieu1!E16+[2]Bieu1!E16+[3]Bieu1!E16+[4]Bieu1!E16+[5]Bieu1!E16+[6]Bieu1!E16+[7]Bieu1!E18+[8]Bieu1!E16+[9]Bieu1!E16+[10]Bieu1!E16+[11]Bieu1!E16+[12]Bieu1!E16</f>
        <v>254487.27999999997</v>
      </c>
      <c r="F16" s="30">
        <f>[1]Bieu1!F16+[2]Bieu1!F16+[3]Bieu1!F16+[4]Bieu1!F16+[5]Bieu1!F16+[6]Bieu1!F16+[7]Bieu1!F18+[8]Bieu1!F16+[9]Bieu1!F16+[10]Bieu1!F16+[11]Bieu1!F16+[12]Bieu1!F16</f>
        <v>9741.5600000000013</v>
      </c>
      <c r="G16" s="30">
        <f>[1]Bieu1!G16+[2]Bieu1!G16+[3]Bieu1!G16+[4]Bieu1!G16+[5]Bieu1!G16+[6]Bieu1!G16+[7]Bieu1!G18+[8]Bieu1!G16+[9]Bieu1!G16+[10]Bieu1!G16+[11]Bieu1!G16+[12]Bieu1!G16</f>
        <v>44820.91</v>
      </c>
      <c r="H16" s="30">
        <f>[1]Bieu1!H16+[2]Bieu1!H16+[3]Bieu1!H16+[4]Bieu1!H16+[5]Bieu1!H16+[6]Bieu1!H16+[7]Bieu1!H18+[8]Bieu1!H16+[9]Bieu1!H16+[10]Bieu1!H16+[11]Bieu1!H16+[12]Bieu1!H16</f>
        <v>199924.81000000003</v>
      </c>
      <c r="I16" s="30">
        <f>[1]Bieu1!I16+[2]Bieu1!I16+[3]Bieu1!I16+[4]Bieu1!I16+[5]Bieu1!I16+[6]Bieu1!I16+[7]Bieu1!I18+[8]Bieu1!I16+[9]Bieu1!I16+[10]Bieu1!I16+[11]Bieu1!I16+[12]Bieu1!I16</f>
        <v>0</v>
      </c>
    </row>
    <row r="17" spans="1:9" x14ac:dyDescent="0.2">
      <c r="A17" s="5" t="s">
        <v>11</v>
      </c>
      <c r="B17" s="31">
        <v>1230</v>
      </c>
      <c r="C17" s="30">
        <f>[1]Bieu1!C17+[2]Bieu1!C17+[3]Bieu1!C17+[4]Bieu1!C17+[5]Bieu1!C17+[6]Bieu1!C17+[7]Bieu1!C19+[8]Bieu1!C17+[9]Bieu1!C17+[10]Bieu1!C17+[11]Bieu1!C17+[12]Bieu1!C17</f>
        <v>62071.54</v>
      </c>
      <c r="D17" s="30">
        <f>[1]Bieu1!D17+[2]Bieu1!D17+[3]Bieu1!D17+[4]Bieu1!D17+[5]Bieu1!D17+[6]Bieu1!D17+[7]Bieu1!D19+[8]Bieu1!D17+[9]Bieu1!D17+[10]Bieu1!D17+[11]Bieu1!D17+[12]Bieu1!D17</f>
        <v>847.31999999999994</v>
      </c>
      <c r="E17" s="30">
        <f>[1]Bieu1!E17+[2]Bieu1!E17+[3]Bieu1!E17+[4]Bieu1!E17+[5]Bieu1!E17+[6]Bieu1!E17+[7]Bieu1!E19+[8]Bieu1!E17+[9]Bieu1!E17+[10]Bieu1!E17+[11]Bieu1!E17+[12]Bieu1!E17</f>
        <v>62918.860000000008</v>
      </c>
      <c r="F17" s="30">
        <f>[1]Bieu1!F17+[2]Bieu1!F17+[3]Bieu1!F17+[4]Bieu1!F17+[5]Bieu1!F17+[6]Bieu1!F17+[7]Bieu1!F19+[8]Bieu1!F17+[9]Bieu1!F17+[10]Bieu1!F17+[11]Bieu1!F17+[12]Bieu1!F17</f>
        <v>85.1</v>
      </c>
      <c r="G17" s="30">
        <f>[1]Bieu1!G17+[2]Bieu1!G17+[3]Bieu1!G17+[4]Bieu1!G17+[5]Bieu1!G17+[6]Bieu1!G17+[7]Bieu1!G19+[8]Bieu1!G17+[9]Bieu1!G17+[10]Bieu1!G17+[11]Bieu1!G17+[12]Bieu1!G17</f>
        <v>4113.96</v>
      </c>
      <c r="H17" s="30">
        <f>[1]Bieu1!H17+[2]Bieu1!H17+[3]Bieu1!H17+[4]Bieu1!H17+[5]Bieu1!H17+[6]Bieu1!H17+[7]Bieu1!H19+[8]Bieu1!H17+[9]Bieu1!H17+[10]Bieu1!H17+[11]Bieu1!H17+[12]Bieu1!H17</f>
        <v>58719.8</v>
      </c>
      <c r="I17" s="30">
        <f>[1]Bieu1!I17+[2]Bieu1!I17+[3]Bieu1!I17+[4]Bieu1!I17+[5]Bieu1!I17+[6]Bieu1!I17+[7]Bieu1!I19+[8]Bieu1!I17+[9]Bieu1!I17+[10]Bieu1!I17+[11]Bieu1!I17+[12]Bieu1!I17</f>
        <v>0</v>
      </c>
    </row>
    <row r="18" spans="1:9" x14ac:dyDescent="0.2">
      <c r="A18" s="5" t="s">
        <v>12</v>
      </c>
      <c r="B18" s="31">
        <v>1240</v>
      </c>
      <c r="C18" s="30">
        <f>[1]Bieu1!C18+[2]Bieu1!C18+[3]Bieu1!C18+[4]Bieu1!C18+[5]Bieu1!C18+[6]Bieu1!C18+[7]Bieu1!C20+[8]Bieu1!C18+[9]Bieu1!C18+[10]Bieu1!C18+[11]Bieu1!C18+[12]Bieu1!C18</f>
        <v>12484.060000000001</v>
      </c>
      <c r="D18" s="30">
        <f>[1]Bieu1!D18+[2]Bieu1!D18+[3]Bieu1!D18+[4]Bieu1!D18+[5]Bieu1!D18+[6]Bieu1!D18+[7]Bieu1!D20+[8]Bieu1!D18+[9]Bieu1!D18+[10]Bieu1!D18+[11]Bieu1!D18+[12]Bieu1!D18</f>
        <v>22132.659999999996</v>
      </c>
      <c r="E18" s="30">
        <f>[1]Bieu1!E18+[2]Bieu1!E18+[3]Bieu1!E18+[4]Bieu1!E18+[5]Bieu1!E18+[6]Bieu1!E18+[7]Bieu1!E20+[8]Bieu1!E18+[9]Bieu1!E18+[10]Bieu1!E18+[11]Bieu1!E18+[12]Bieu1!E18</f>
        <v>34616.720000000001</v>
      </c>
      <c r="F18" s="30">
        <f>[1]Bieu1!F18+[2]Bieu1!F18+[3]Bieu1!F18+[4]Bieu1!F18+[5]Bieu1!F18+[6]Bieu1!F18+[7]Bieu1!F20+[8]Bieu1!F18+[9]Bieu1!F18+[10]Bieu1!F18+[11]Bieu1!F18+[12]Bieu1!F18</f>
        <v>787.4</v>
      </c>
      <c r="G18" s="30">
        <f>[1]Bieu1!G18+[2]Bieu1!G18+[3]Bieu1!G18+[4]Bieu1!G18+[5]Bieu1!G18+[6]Bieu1!G18+[7]Bieu1!G20+[8]Bieu1!G18+[9]Bieu1!G18+[10]Bieu1!G18+[11]Bieu1!G18+[12]Bieu1!G18</f>
        <v>8231.06</v>
      </c>
      <c r="H18" s="30">
        <f>[1]Bieu1!H18+[2]Bieu1!H18+[3]Bieu1!H18+[4]Bieu1!H18+[5]Bieu1!H18+[6]Bieu1!H18+[7]Bieu1!H20+[8]Bieu1!H18+[9]Bieu1!H18+[10]Bieu1!H18+[11]Bieu1!H18+[12]Bieu1!H18</f>
        <v>25598.26</v>
      </c>
      <c r="I18" s="30">
        <f>[1]Bieu1!I18+[2]Bieu1!I18+[3]Bieu1!I18+[4]Bieu1!I18+[5]Bieu1!I18+[6]Bieu1!I18+[7]Bieu1!I20+[8]Bieu1!I18+[9]Bieu1!I18+[10]Bieu1!I18+[11]Bieu1!I18+[12]Bieu1!I18</f>
        <v>0</v>
      </c>
    </row>
    <row r="19" spans="1:9" x14ac:dyDescent="0.2">
      <c r="A19" s="5" t="s">
        <v>70</v>
      </c>
      <c r="B19" s="31">
        <v>1250</v>
      </c>
      <c r="C19" s="39"/>
      <c r="D19" s="39"/>
      <c r="E19" s="39"/>
      <c r="F19" s="39"/>
      <c r="G19" s="39"/>
      <c r="H19" s="39"/>
      <c r="I19" s="39"/>
    </row>
    <row r="20" spans="1:9" x14ac:dyDescent="0.2">
      <c r="A20" s="5" t="s">
        <v>33</v>
      </c>
      <c r="B20" s="31">
        <v>2000</v>
      </c>
      <c r="C20" s="30">
        <f>[1]Bieu1!C19+[2]Bieu1!C19+[3]Bieu1!C19+[4]Bieu1!C19+[5]Bieu1!C19+[6]Bieu1!C19+[7]Bieu1!C21+[8]Bieu1!C19+[9]Bieu1!C19+[10]Bieu1!C19+[11]Bieu1!C19+[12]Bieu1!C19</f>
        <v>1256488.07</v>
      </c>
      <c r="D20" s="30">
        <f>[1]Bieu1!D19+[2]Bieu1!D19+[3]Bieu1!D19+[4]Bieu1!D19+[5]Bieu1!D19+[6]Bieu1!D19+[7]Bieu1!D21+[8]Bieu1!D19+[9]Bieu1!D19+[10]Bieu1!D19+[11]Bieu1!D19+[12]Bieu1!D19</f>
        <v>-244963.28999999998</v>
      </c>
      <c r="E20" s="30">
        <f>[1]Bieu1!E19+[2]Bieu1!E19+[3]Bieu1!E19+[4]Bieu1!E19+[5]Bieu1!E19+[6]Bieu1!E19+[7]Bieu1!E21+[8]Bieu1!E19+[9]Bieu1!E19+[10]Bieu1!E19+[11]Bieu1!E19+[12]Bieu1!E19</f>
        <v>1011524.7799999999</v>
      </c>
      <c r="F20" s="30">
        <f>[1]Bieu1!F19+[2]Bieu1!F19+[3]Bieu1!F19+[4]Bieu1!F19+[5]Bieu1!F19+[6]Bieu1!F19+[7]Bieu1!F21+[8]Bieu1!F19+[9]Bieu1!F19+[10]Bieu1!F19+[11]Bieu1!F19+[12]Bieu1!F19</f>
        <v>72493.039999999994</v>
      </c>
      <c r="G20" s="30">
        <f>[1]Bieu1!G19+[2]Bieu1!G19+[3]Bieu1!G19+[4]Bieu1!G19+[5]Bieu1!G19+[6]Bieu1!G19+[7]Bieu1!G21+[8]Bieu1!G19+[9]Bieu1!G19+[10]Bieu1!G19+[11]Bieu1!G19+[12]Bieu1!G19</f>
        <v>369563.95</v>
      </c>
      <c r="H20" s="30">
        <f>[1]Bieu1!H19+[2]Bieu1!H19+[3]Bieu1!H19+[4]Bieu1!H19+[5]Bieu1!H19+[6]Bieu1!H19+[7]Bieu1!H21+[8]Bieu1!H19+[9]Bieu1!H19+[10]Bieu1!H19+[11]Bieu1!H19+[12]Bieu1!H19</f>
        <v>569467.78999999992</v>
      </c>
      <c r="I20" s="30">
        <f>[1]Bieu1!I19+[2]Bieu1!I19+[3]Bieu1!I19+[4]Bieu1!I19+[5]Bieu1!I19+[6]Bieu1!I19+[7]Bieu1!I21+[8]Bieu1!I19+[9]Bieu1!I19+[10]Bieu1!I19+[11]Bieu1!I19+[12]Bieu1!I19</f>
        <v>0</v>
      </c>
    </row>
    <row r="21" spans="1:9" x14ac:dyDescent="0.2">
      <c r="A21" s="5" t="s">
        <v>71</v>
      </c>
      <c r="B21" s="31">
        <v>2010</v>
      </c>
      <c r="C21" s="30">
        <f>[1]Bieu1!C20+[2]Bieu1!C20+[3]Bieu1!C20+[4]Bieu1!C20+[5]Bieu1!C20+[6]Bieu1!C20+[7]Bieu1!C22+[8]Bieu1!C20+[9]Bieu1!C20+[10]Bieu1!C20+[11]Bieu1!C20+[12]Bieu1!C20</f>
        <v>433840.47</v>
      </c>
      <c r="D21" s="30">
        <f>[1]Bieu1!D20+[2]Bieu1!D20+[3]Bieu1!D20+[4]Bieu1!D20+[5]Bieu1!D20+[6]Bieu1!D20+[7]Bieu1!D22+[8]Bieu1!D20+[9]Bieu1!D20+[10]Bieu1!D20+[11]Bieu1!D20+[12]Bieu1!D20</f>
        <v>-90369.670000000013</v>
      </c>
      <c r="E21" s="30">
        <f>[1]Bieu1!E20+[2]Bieu1!E20+[3]Bieu1!E20+[4]Bieu1!E20+[5]Bieu1!E20+[6]Bieu1!E20+[7]Bieu1!E22+[8]Bieu1!E20+[9]Bieu1!E20+[10]Bieu1!E20+[11]Bieu1!E20+[12]Bieu1!E20</f>
        <v>343470.8</v>
      </c>
      <c r="F21" s="30">
        <f>[1]Bieu1!F20+[2]Bieu1!F20+[3]Bieu1!F20+[4]Bieu1!F20+[5]Bieu1!F20+[6]Bieu1!F20+[7]Bieu1!F22+[8]Bieu1!F20+[9]Bieu1!F20+[10]Bieu1!F20+[11]Bieu1!F20+[12]Bieu1!F20</f>
        <v>28985.31</v>
      </c>
      <c r="G21" s="30">
        <f>[1]Bieu1!G20+[2]Bieu1!G20+[3]Bieu1!G20+[4]Bieu1!G20+[5]Bieu1!G20+[6]Bieu1!G20+[7]Bieu1!G22+[8]Bieu1!G20+[9]Bieu1!G20+[10]Bieu1!G20+[11]Bieu1!G20+[12]Bieu1!G20</f>
        <v>135257.20000000001</v>
      </c>
      <c r="H21" s="30">
        <f>[1]Bieu1!H20+[2]Bieu1!H20+[3]Bieu1!H20+[4]Bieu1!H20+[5]Bieu1!H20+[6]Bieu1!H20+[7]Bieu1!H22+[8]Bieu1!H20+[9]Bieu1!H20+[10]Bieu1!H20+[11]Bieu1!H20+[12]Bieu1!H20</f>
        <v>179228.29</v>
      </c>
      <c r="I21" s="30">
        <f>[1]Bieu1!I20+[2]Bieu1!I20+[3]Bieu1!I20+[4]Bieu1!I20+[5]Bieu1!I20+[6]Bieu1!I20+[7]Bieu1!I22+[8]Bieu1!I20+[9]Bieu1!I20+[10]Bieu1!I20+[11]Bieu1!I20+[12]Bieu1!I20</f>
        <v>0</v>
      </c>
    </row>
    <row r="22" spans="1:9" x14ac:dyDescent="0.2">
      <c r="A22" s="5" t="s">
        <v>72</v>
      </c>
      <c r="B22" s="31">
        <v>2020</v>
      </c>
      <c r="C22" s="30">
        <f>[1]Bieu1!C21+[2]Bieu1!C21+[3]Bieu1!C21+[4]Bieu1!C21+[5]Bieu1!C21+[6]Bieu1!C21+[7]Bieu1!C23+[8]Bieu1!C21+[9]Bieu1!C21+[10]Bieu1!C21+[11]Bieu1!C21+[12]Bieu1!C21</f>
        <v>368789.42</v>
      </c>
      <c r="D22" s="30">
        <f>[1]Bieu1!D21+[2]Bieu1!D21+[3]Bieu1!D21+[4]Bieu1!D21+[5]Bieu1!D21+[6]Bieu1!D21+[7]Bieu1!D23+[8]Bieu1!D21+[9]Bieu1!D21+[10]Bieu1!D21+[11]Bieu1!D21+[12]Bieu1!D21</f>
        <v>-70142.389999999985</v>
      </c>
      <c r="E22" s="30">
        <f>[1]Bieu1!E21+[2]Bieu1!E21+[3]Bieu1!E21+[4]Bieu1!E21+[5]Bieu1!E21+[6]Bieu1!E21+[7]Bieu1!E23+[8]Bieu1!E21+[9]Bieu1!E21+[10]Bieu1!E21+[11]Bieu1!E21+[12]Bieu1!E21</f>
        <v>298647.03000000003</v>
      </c>
      <c r="F22" s="30">
        <f>[1]Bieu1!F21+[2]Bieu1!F21+[3]Bieu1!F21+[4]Bieu1!F21+[5]Bieu1!F21+[6]Bieu1!F21+[7]Bieu1!F23+[8]Bieu1!F21+[9]Bieu1!F21+[10]Bieu1!F21+[11]Bieu1!F21+[12]Bieu1!F21</f>
        <v>18267.810000000001</v>
      </c>
      <c r="G22" s="30">
        <f>[1]Bieu1!G21+[2]Bieu1!G21+[3]Bieu1!G21+[4]Bieu1!G21+[5]Bieu1!G21+[6]Bieu1!G21+[7]Bieu1!G23+[8]Bieu1!G21+[9]Bieu1!G21+[10]Bieu1!G21+[11]Bieu1!G21+[12]Bieu1!G21</f>
        <v>96249.42</v>
      </c>
      <c r="H22" s="30">
        <f>[1]Bieu1!H21+[2]Bieu1!H21+[3]Bieu1!H21+[4]Bieu1!H21+[5]Bieu1!H21+[6]Bieu1!H21+[7]Bieu1!H23+[8]Bieu1!H21+[9]Bieu1!H21+[10]Bieu1!H21+[11]Bieu1!H21+[12]Bieu1!H21</f>
        <v>184129.80000000002</v>
      </c>
      <c r="I22" s="30">
        <f>[1]Bieu1!I21+[2]Bieu1!I21+[3]Bieu1!I21+[4]Bieu1!I21+[5]Bieu1!I21+[6]Bieu1!I21+[7]Bieu1!I23+[8]Bieu1!I21+[9]Bieu1!I21+[10]Bieu1!I21+[11]Bieu1!I21+[12]Bieu1!I21</f>
        <v>0</v>
      </c>
    </row>
    <row r="23" spans="1:9" x14ac:dyDescent="0.2">
      <c r="A23" s="5" t="s">
        <v>73</v>
      </c>
      <c r="B23" s="31">
        <v>2030</v>
      </c>
      <c r="C23" s="30">
        <f>[1]Bieu1!C22+[2]Bieu1!C22+[3]Bieu1!C22+[4]Bieu1!C22+[5]Bieu1!C22+[6]Bieu1!C22+[7]Bieu1!C24+[8]Bieu1!C22+[9]Bieu1!C22+[10]Bieu1!C22+[11]Bieu1!C22+[12]Bieu1!C22</f>
        <v>365412.4</v>
      </c>
      <c r="D23" s="30">
        <f>[1]Bieu1!D22+[2]Bieu1!D22+[3]Bieu1!D22+[4]Bieu1!D22+[5]Bieu1!D22+[6]Bieu1!D22+[7]Bieu1!D24+[8]Bieu1!D22+[9]Bieu1!D22+[10]Bieu1!D22+[11]Bieu1!D22+[12]Bieu1!D22</f>
        <v>-39872.840000000004</v>
      </c>
      <c r="E23" s="30">
        <f>[1]Bieu1!E22+[2]Bieu1!E22+[3]Bieu1!E22+[4]Bieu1!E22+[5]Bieu1!E22+[6]Bieu1!E22+[7]Bieu1!E24+[8]Bieu1!E22+[9]Bieu1!E22+[10]Bieu1!E22+[11]Bieu1!E22+[12]Bieu1!E22</f>
        <v>325539.56</v>
      </c>
      <c r="F23" s="30">
        <f>[1]Bieu1!F22+[2]Bieu1!F22+[3]Bieu1!F22+[4]Bieu1!F22+[5]Bieu1!F22+[6]Bieu1!F22+[7]Bieu1!F24+[8]Bieu1!F22+[9]Bieu1!F22+[10]Bieu1!F22+[11]Bieu1!F22+[12]Bieu1!F22</f>
        <v>22378.1</v>
      </c>
      <c r="G23" s="30">
        <f>[1]Bieu1!G22+[2]Bieu1!G22+[3]Bieu1!G22+[4]Bieu1!G22+[5]Bieu1!G22+[6]Bieu1!G22+[7]Bieu1!G24+[8]Bieu1!G22+[9]Bieu1!G22+[10]Bieu1!G22+[11]Bieu1!G22+[12]Bieu1!G22</f>
        <v>107166.82999999999</v>
      </c>
      <c r="H23" s="30">
        <f>[1]Bieu1!H22+[2]Bieu1!H22+[3]Bieu1!H22+[4]Bieu1!H22+[5]Bieu1!H22+[6]Bieu1!H22+[7]Bieu1!H24+[8]Bieu1!H22+[9]Bieu1!H22+[10]Bieu1!H22+[11]Bieu1!H22+[12]Bieu1!H22</f>
        <v>195994.63</v>
      </c>
      <c r="I23" s="30">
        <f>[1]Bieu1!I22+[2]Bieu1!I22+[3]Bieu1!I22+[4]Bieu1!I22+[5]Bieu1!I22+[6]Bieu1!I22+[7]Bieu1!I24+[8]Bieu1!I22+[9]Bieu1!I22+[10]Bieu1!I22+[11]Bieu1!I22+[12]Bieu1!I22</f>
        <v>0</v>
      </c>
    </row>
    <row r="24" spans="1:9" x14ac:dyDescent="0.2">
      <c r="A24" s="5" t="s">
        <v>34</v>
      </c>
      <c r="B24" s="31">
        <v>2040</v>
      </c>
      <c r="C24" s="30">
        <f>[1]Bieu1!C23+[2]Bieu1!C23+[3]Bieu1!C23+[4]Bieu1!C23+[5]Bieu1!C23+[6]Bieu1!C23+[7]Bieu1!C25+[8]Bieu1!C23+[9]Bieu1!C23+[10]Bieu1!C23+[11]Bieu1!C23+[12]Bieu1!C23</f>
        <v>67230.080000000002</v>
      </c>
      <c r="D24" s="30">
        <f>[1]Bieu1!D23+[2]Bieu1!D23+[3]Bieu1!D23+[4]Bieu1!D23+[5]Bieu1!D23+[6]Bieu1!D23+[7]Bieu1!D25+[8]Bieu1!D23+[9]Bieu1!D23+[10]Bieu1!D23+[11]Bieu1!D23+[12]Bieu1!D23</f>
        <v>-46800.89</v>
      </c>
      <c r="E24" s="30">
        <f>[1]Bieu1!E23+[2]Bieu1!E23+[3]Bieu1!E23+[4]Bieu1!E23+[5]Bieu1!E23+[6]Bieu1!E23+[7]Bieu1!E25+[8]Bieu1!E23+[9]Bieu1!E23+[10]Bieu1!E23+[11]Bieu1!E23+[12]Bieu1!E23</f>
        <v>20429.189999999999</v>
      </c>
      <c r="F24" s="30">
        <f>[1]Bieu1!F23+[2]Bieu1!F23+[3]Bieu1!F23+[4]Bieu1!F23+[5]Bieu1!F23+[6]Bieu1!F23+[7]Bieu1!F25+[8]Bieu1!F23+[9]Bieu1!F23+[10]Bieu1!F23+[11]Bieu1!F23+[12]Bieu1!F23</f>
        <v>1548.52</v>
      </c>
      <c r="G24" s="30">
        <f>[1]Bieu1!G23+[2]Bieu1!G23+[3]Bieu1!G23+[4]Bieu1!G23+[5]Bieu1!G23+[6]Bieu1!G23+[7]Bieu1!G25+[8]Bieu1!G23+[9]Bieu1!G23+[10]Bieu1!G23+[11]Bieu1!G23+[12]Bieu1!G23</f>
        <v>10531.2</v>
      </c>
      <c r="H24" s="30">
        <f>[1]Bieu1!H23+[2]Bieu1!H23+[3]Bieu1!H23+[4]Bieu1!H23+[5]Bieu1!H23+[6]Bieu1!H23+[7]Bieu1!H25+[8]Bieu1!H23+[9]Bieu1!H23+[10]Bieu1!H23+[11]Bieu1!H23+[12]Bieu1!H23</f>
        <v>8349.4699999999993</v>
      </c>
      <c r="I24" s="30">
        <f>[1]Bieu1!I23+[2]Bieu1!I23+[3]Bieu1!I23+[4]Bieu1!I23+[5]Bieu1!I23+[6]Bieu1!I23+[7]Bieu1!I25+[8]Bieu1!I23+[9]Bieu1!I23+[10]Bieu1!I23+[11]Bieu1!I23+[12]Bieu1!I23</f>
        <v>0</v>
      </c>
    </row>
    <row r="25" spans="1:9" x14ac:dyDescent="0.2">
      <c r="A25" s="5" t="s">
        <v>74</v>
      </c>
      <c r="B25" s="31">
        <v>2050</v>
      </c>
      <c r="C25" s="30">
        <f>[1]Bieu1!C24+[2]Bieu1!C24+[3]Bieu1!C24+[4]Bieu1!C24+[5]Bieu1!C24+[6]Bieu1!C24+[7]Bieu1!C26+[8]Bieu1!C24+[9]Bieu1!C24+[10]Bieu1!C24+[11]Bieu1!C24+[12]Bieu1!C24</f>
        <v>21215.7</v>
      </c>
      <c r="D25" s="30">
        <f>[1]Bieu1!D24+[2]Bieu1!D24+[3]Bieu1!D24+[4]Bieu1!D24+[5]Bieu1!D24+[6]Bieu1!D24+[7]Bieu1!D26+[8]Bieu1!D24+[9]Bieu1!D24+[10]Bieu1!D24+[11]Bieu1!D24+[12]Bieu1!D24</f>
        <v>2222.5</v>
      </c>
      <c r="E25" s="30">
        <f>[1]Bieu1!E24+[2]Bieu1!E24+[3]Bieu1!E24+[4]Bieu1!E24+[5]Bieu1!E24+[6]Bieu1!E24+[7]Bieu1!E26+[8]Bieu1!E24+[9]Bieu1!E24+[10]Bieu1!E24+[11]Bieu1!E24+[12]Bieu1!E24</f>
        <v>23438.2</v>
      </c>
      <c r="F25" s="30">
        <f>[1]Bieu1!F24+[2]Bieu1!F24+[3]Bieu1!F24+[4]Bieu1!F24+[5]Bieu1!F24+[6]Bieu1!F24+[7]Bieu1!F26+[8]Bieu1!F24+[9]Bieu1!F24+[10]Bieu1!F24+[11]Bieu1!F24+[12]Bieu1!F24</f>
        <v>1313.3</v>
      </c>
      <c r="G25" s="30">
        <f>[1]Bieu1!G24+[2]Bieu1!G24+[3]Bieu1!G24+[4]Bieu1!G24+[5]Bieu1!G24+[6]Bieu1!G24+[7]Bieu1!G26+[8]Bieu1!G24+[9]Bieu1!G24+[10]Bieu1!G24+[11]Bieu1!G24+[12]Bieu1!G24</f>
        <v>20359.300000000003</v>
      </c>
      <c r="H25" s="30">
        <f>[1]Bieu1!H24+[2]Bieu1!H24+[3]Bieu1!H24+[4]Bieu1!H24+[5]Bieu1!H24+[6]Bieu1!H24+[7]Bieu1!H26+[8]Bieu1!H24+[9]Bieu1!H24+[10]Bieu1!H24+[11]Bieu1!H24+[12]Bieu1!H24</f>
        <v>1765.6</v>
      </c>
      <c r="I25" s="30">
        <f>[1]Bieu1!I24+[2]Bieu1!I24+[3]Bieu1!I24+[4]Bieu1!I24+[5]Bieu1!I24+[6]Bieu1!I24+[7]Bieu1!I26+[8]Bieu1!I24+[9]Bieu1!I24+[10]Bieu1!I24+[11]Bieu1!I24+[12]Bieu1!I24</f>
        <v>0</v>
      </c>
    </row>
    <row r="26" spans="1:9" x14ac:dyDescent="0.2">
      <c r="A26" s="5" t="s">
        <v>35</v>
      </c>
      <c r="B26" s="31">
        <v>3000</v>
      </c>
      <c r="C26" s="30">
        <f>[1]Bieu1!C25+[2]Bieu1!C25+[3]Bieu1!C25+[4]Bieu1!C25+[5]Bieu1!C25+[6]Bieu1!C25+[7]Bieu1!C27+[8]Bieu1!C25+[9]Bieu1!C25+[10]Bieu1!C25+[11]Bieu1!C25+[12]Bieu1!C25</f>
        <v>2237351.9699999997</v>
      </c>
      <c r="D26" s="30">
        <f>[1]Bieu1!D25+[2]Bieu1!D25+[3]Bieu1!D25+[4]Bieu1!D25+[5]Bieu1!D25+[6]Bieu1!D25+[7]Bieu1!D27+[8]Bieu1!D25+[9]Bieu1!D25+[10]Bieu1!D25+[11]Bieu1!D25+[12]Bieu1!D25</f>
        <v>133198.09999999998</v>
      </c>
      <c r="E26" s="30">
        <f>[1]Bieu1!E25+[2]Bieu1!E25+[3]Bieu1!E25+[4]Bieu1!E25+[5]Bieu1!E25+[6]Bieu1!E25+[7]Bieu1!E27+[8]Bieu1!E25+[9]Bieu1!E25+[10]Bieu1!E25+[11]Bieu1!E25+[12]Bieu1!E25</f>
        <v>2370550.0699999998</v>
      </c>
      <c r="F26" s="30">
        <f>[1]Bieu1!F25+[2]Bieu1!F25+[3]Bieu1!F25+[4]Bieu1!F25+[5]Bieu1!F25+[6]Bieu1!F25+[7]Bieu1!F27+[8]Bieu1!F25+[9]Bieu1!F25+[10]Bieu1!F25+[11]Bieu1!F25+[12]Bieu1!F25</f>
        <v>0</v>
      </c>
      <c r="G26" s="30">
        <f>[1]Bieu1!G25+[2]Bieu1!G25+[3]Bieu1!G25+[4]Bieu1!G25+[5]Bieu1!G25+[6]Bieu1!G25+[7]Bieu1!G27+[8]Bieu1!G25+[9]Bieu1!G25+[10]Bieu1!G25+[11]Bieu1!G25+[12]Bieu1!G25</f>
        <v>0</v>
      </c>
      <c r="H26" s="30">
        <f>[1]Bieu1!H25+[2]Bieu1!H25+[3]Bieu1!H25+[4]Bieu1!H25+[5]Bieu1!H25+[6]Bieu1!H25+[7]Bieu1!H27+[8]Bieu1!H25+[9]Bieu1!H25+[10]Bieu1!H25+[11]Bieu1!H25+[12]Bieu1!H25</f>
        <v>0</v>
      </c>
      <c r="I26" s="30">
        <f>[1]Bieu1!I25+[2]Bieu1!I25+[3]Bieu1!I25+[4]Bieu1!I25+[5]Bieu1!I25+[6]Bieu1!I25+[7]Bieu1!I27+[8]Bieu1!I25+[9]Bieu1!I25+[10]Bieu1!I25+[11]Bieu1!I25+[12]Bieu1!I25</f>
        <v>0</v>
      </c>
    </row>
    <row r="27" spans="1:9" x14ac:dyDescent="0.2">
      <c r="A27" s="7"/>
      <c r="C27" s="7"/>
    </row>
    <row r="28" spans="1:9" x14ac:dyDescent="0.2">
      <c r="A28" s="7"/>
    </row>
    <row r="29" spans="1:9" x14ac:dyDescent="0.2">
      <c r="A29" s="7"/>
    </row>
  </sheetData>
  <mergeCells count="9">
    <mergeCell ref="I4:I5"/>
    <mergeCell ref="G3:H3"/>
    <mergeCell ref="A2:H2"/>
    <mergeCell ref="A1:H1"/>
    <mergeCell ref="F4:H4"/>
    <mergeCell ref="A4:A5"/>
    <mergeCell ref="B4:B5"/>
    <mergeCell ref="C4:C5"/>
    <mergeCell ref="E4:E5"/>
  </mergeCells>
  <phoneticPr fontId="0" type="noConversion"/>
  <pageMargins left="1.18" right="0.47" top="1" bottom="1" header="0.5" footer="0.5"/>
  <pageSetup paperSize="9" orientation="landscape" r:id="rId1"/>
  <headerFooter alignWithMargins="0">
    <oddFooter>&amp;C&amp;P+123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6"/>
  <sheetViews>
    <sheetView showGridLines="0" zoomScale="70" zoomScaleNormal="70" workbookViewId="0">
      <selection activeCell="C19" sqref="C19:K19"/>
    </sheetView>
  </sheetViews>
  <sheetFormatPr defaultRowHeight="14.25" x14ac:dyDescent="0.2"/>
  <cols>
    <col min="1" max="1" width="25.109375" style="1" bestFit="1" customWidth="1"/>
    <col min="2" max="2" width="5.109375" style="2" bestFit="1" customWidth="1"/>
    <col min="3" max="3" width="12.6640625" style="1" bestFit="1" customWidth="1"/>
    <col min="4" max="5" width="11.77734375" style="1" bestFit="1" customWidth="1"/>
    <col min="6" max="6" width="13.21875" style="1" customWidth="1"/>
    <col min="7" max="7" width="11.77734375" style="1" bestFit="1" customWidth="1"/>
    <col min="8" max="8" width="13.21875" style="1" customWidth="1"/>
    <col min="9" max="9" width="11.21875" style="1" customWidth="1"/>
    <col min="10" max="10" width="10.44140625" style="1" bestFit="1" customWidth="1"/>
    <col min="11" max="11" width="11.77734375" style="1" bestFit="1" customWidth="1"/>
    <col min="12" max="16384" width="8.88671875" style="1"/>
  </cols>
  <sheetData>
    <row r="1" spans="1:11" ht="15" x14ac:dyDescent="0.25">
      <c r="A1" s="44" t="s">
        <v>44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" x14ac:dyDescent="0.25">
      <c r="A2" s="43" t="s">
        <v>46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s="21" customFormat="1" ht="16.5" x14ac:dyDescent="0.25">
      <c r="B3" s="22"/>
      <c r="C3" s="22"/>
      <c r="D3" s="22"/>
      <c r="E3" s="22"/>
      <c r="F3" s="25"/>
      <c r="G3" s="22"/>
      <c r="H3" s="22"/>
      <c r="I3" s="22"/>
      <c r="J3" s="48" t="s">
        <v>32</v>
      </c>
      <c r="K3" s="48"/>
    </row>
    <row r="4" spans="1:11" s="4" customFormat="1" ht="37.5" customHeight="1" x14ac:dyDescent="0.2">
      <c r="A4" s="3" t="s">
        <v>15</v>
      </c>
      <c r="B4" s="3" t="s">
        <v>16</v>
      </c>
      <c r="C4" s="3" t="s">
        <v>41</v>
      </c>
      <c r="D4" s="3" t="s">
        <v>75</v>
      </c>
      <c r="E4" s="3" t="s">
        <v>22</v>
      </c>
      <c r="F4" s="3" t="s">
        <v>76</v>
      </c>
      <c r="G4" s="3" t="s">
        <v>42</v>
      </c>
      <c r="H4" s="3" t="s">
        <v>77</v>
      </c>
      <c r="I4" s="3" t="s">
        <v>78</v>
      </c>
      <c r="J4" s="3" t="s">
        <v>79</v>
      </c>
      <c r="K4" s="3" t="s">
        <v>80</v>
      </c>
    </row>
    <row r="5" spans="1:11" s="4" customFormat="1" ht="37.5" hidden="1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">
      <c r="A6" s="5" t="s">
        <v>0</v>
      </c>
      <c r="B6" s="29" t="s">
        <v>13</v>
      </c>
      <c r="C6" s="30">
        <f>[1]Bieu2!C5+[2]Bieu2!C5+[3]Bieu2!C5+[4]Bieu2!C5+[5]Bieu2!C5+[6]Bieu2!C5+[7]Bieu2!C5+[8]Bieu2!C5+[9]Bieu2!C5+[10]Bieu2!C5+[11]Bieu2!C5+[12]Bieu2!C5</f>
        <v>6251301.7999999998</v>
      </c>
      <c r="D6" s="30">
        <f>[1]Bieu2!D5+[2]Bieu2!D5+[3]Bieu2!D5+[4]Bieu2!D5+[5]Bieu2!D5+[6]Bieu2!D5+[7]Bieu2!D5+[8]Bieu2!D5+[9]Bieu2!D5+[10]Bieu2!D5+[11]Bieu2!D5+[12]Bieu2!D5</f>
        <v>522704.44</v>
      </c>
      <c r="E6" s="30">
        <f>[1]Bieu2!E5+[2]Bieu2!E5+[3]Bieu2!E5+[4]Bieu2!E5+[5]Bieu2!E5+[6]Bieu2!E5+[7]Bieu2!E5+[8]Bieu2!E5+[9]Bieu2!E5+[10]Bieu2!E5+[11]Bieu2!E5+[12]Bieu2!E5</f>
        <v>870838.66999999993</v>
      </c>
      <c r="F6" s="30">
        <f>[1]Bieu2!F5+[2]Bieu2!F5+[3]Bieu2!F5+[4]Bieu2!F5+[5]Bieu2!F5+[6]Bieu2!F5+[7]Bieu2!F5+[8]Bieu2!F5+[9]Bieu2!F5+[10]Bieu2!F5+[11]Bieu2!F5+[12]Bieu2!F5</f>
        <v>623881.89</v>
      </c>
      <c r="G6" s="30">
        <f>[1]Bieu2!G5+[2]Bieu2!G5+[3]Bieu2!G5+[4]Bieu2!G5+[5]Bieu2!G5+[6]Bieu2!G5+[7]Bieu2!G5+[8]Bieu2!G5+[9]Bieu2!G5+[10]Bieu2!G5+[11]Bieu2!G5+[12]Bieu2!G5</f>
        <v>52494.700000000004</v>
      </c>
      <c r="H6" s="30">
        <f>[1]Bieu2!H5+[2]Bieu2!H5+[3]Bieu2!H5+[4]Bieu2!H5+[5]Bieu2!H5+[6]Bieu2!H5+[7]Bieu2!H5+[8]Bieu2!H5+[9]Bieu2!H5+[10]Bieu2!H5+[11]Bieu2!H5+[12]Bieu2!H5</f>
        <v>1393916.74</v>
      </c>
      <c r="I6" s="30">
        <f>[1]Bieu2!I5+[2]Bieu2!I5+[3]Bieu2!I5+[4]Bieu2!I5+[5]Bieu2!I5+[6]Bieu2!I5+[7]Bieu2!I5+[8]Bieu2!I5+[9]Bieu2!I5+[10]Bieu2!I5+[11]Bieu2!I5+[12]Bieu2!I5</f>
        <v>65596.33</v>
      </c>
      <c r="J6" s="30">
        <f>[1]Bieu2!J5+[2]Bieu2!J5+[3]Bieu2!J5+[4]Bieu2!J5+[5]Bieu2!J5+[6]Bieu2!J5+[7]Bieu2!J5+[8]Bieu2!J5+[9]Bieu2!J5+[10]Bieu2!J5+[11]Bieu2!J5+[12]Bieu2!J5</f>
        <v>182822.78999999998</v>
      </c>
      <c r="K6" s="30">
        <f>[1]Bieu2!K5+[2]Bieu2!K5+[3]Bieu2!K5+[4]Bieu2!K5+[5]Bieu2!K5+[6]Bieu2!K5+[7]Bieu2!K5+[8]Bieu2!K5+[9]Bieu2!K5+[10]Bieu2!K5+[11]Bieu2!K5+[12]Bieu2!K5</f>
        <v>2539046.2399999998</v>
      </c>
    </row>
    <row r="7" spans="1:11" x14ac:dyDescent="0.2">
      <c r="A7" s="5" t="s">
        <v>1</v>
      </c>
      <c r="B7" s="31">
        <v>1000</v>
      </c>
      <c r="C7" s="30">
        <f>[1]Bieu2!C6+[2]Bieu2!C6+[3]Bieu2!C6+[4]Bieu2!C6+[5]Bieu2!C6+[6]Bieu2!C6+[7]Bieu2!C6+[8]Bieu2!C6+[9]Bieu2!C6+[10]Bieu2!C6+[11]Bieu2!C6+[12]Bieu2!C6</f>
        <v>2869226.9499999997</v>
      </c>
      <c r="D7" s="30">
        <f>[1]Bieu2!D6+[2]Bieu2!D6+[3]Bieu2!D6+[4]Bieu2!D6+[5]Bieu2!D6+[6]Bieu2!D6+[7]Bieu2!D6+[8]Bieu2!D6+[9]Bieu2!D6+[10]Bieu2!D6+[11]Bieu2!D6+[12]Bieu2!D6</f>
        <v>418629.78</v>
      </c>
      <c r="E7" s="30">
        <f>[1]Bieu2!E6+[2]Bieu2!E6+[3]Bieu2!E6+[4]Bieu2!E6+[5]Bieu2!E6+[6]Bieu2!E6+[7]Bieu2!E6+[8]Bieu2!E6+[9]Bieu2!E6+[10]Bieu2!E6+[11]Bieu2!E6+[12]Bieu2!E6</f>
        <v>593773.97</v>
      </c>
      <c r="F7" s="30">
        <f>[1]Bieu2!F6+[2]Bieu2!F6+[3]Bieu2!F6+[4]Bieu2!F6+[5]Bieu2!F6+[6]Bieu2!F6+[7]Bieu2!F6+[8]Bieu2!F6+[9]Bieu2!F6+[10]Bieu2!F6+[11]Bieu2!F6+[12]Bieu2!F6</f>
        <v>575792.52</v>
      </c>
      <c r="G7" s="30">
        <f>[1]Bieu2!G6+[2]Bieu2!G6+[3]Bieu2!G6+[4]Bieu2!G6+[5]Bieu2!G6+[6]Bieu2!G6+[7]Bieu2!G6+[8]Bieu2!G6+[9]Bieu2!G6+[10]Bieu2!G6+[11]Bieu2!G6+[12]Bieu2!G6</f>
        <v>34573.4</v>
      </c>
      <c r="H7" s="30">
        <f>[1]Bieu2!H6+[2]Bieu2!H6+[3]Bieu2!H6+[4]Bieu2!H6+[5]Bieu2!H6+[6]Bieu2!H6+[7]Bieu2!H6+[8]Bieu2!H6+[9]Bieu2!H6+[10]Bieu2!H6+[11]Bieu2!H6+[12]Bieu2!H6</f>
        <v>760339.24</v>
      </c>
      <c r="I7" s="30">
        <f>[1]Bieu2!I6+[2]Bieu2!I6+[3]Bieu2!I6+[4]Bieu2!I6+[5]Bieu2!I6+[6]Bieu2!I6+[7]Bieu2!I6+[8]Bieu2!I6+[9]Bieu2!I6+[10]Bieu2!I6+[11]Bieu2!I6+[12]Bieu2!I6</f>
        <v>22028.510000000002</v>
      </c>
      <c r="J7" s="30">
        <f>[1]Bieu2!J6+[2]Bieu2!J6+[3]Bieu2!J6+[4]Bieu2!J6+[5]Bieu2!J6+[6]Bieu2!J6+[7]Bieu2!J6+[8]Bieu2!J6+[9]Bieu2!J6+[10]Bieu2!J6+[11]Bieu2!J6+[12]Bieu2!J6</f>
        <v>146153.42000000001</v>
      </c>
      <c r="K7" s="30">
        <f>[1]Bieu2!K6+[2]Bieu2!K6+[3]Bieu2!K6+[4]Bieu2!K6+[5]Bieu2!K6+[6]Bieu2!K6+[7]Bieu2!K6+[8]Bieu2!K6+[9]Bieu2!K6+[10]Bieu2!K6+[11]Bieu2!K6+[12]Bieu2!K6</f>
        <v>317936.11000000004</v>
      </c>
    </row>
    <row r="8" spans="1:11" x14ac:dyDescent="0.2">
      <c r="A8" s="5" t="s">
        <v>2</v>
      </c>
      <c r="B8" s="31">
        <v>1100</v>
      </c>
      <c r="C8" s="30">
        <f>[1]Bieu2!C7+[2]Bieu2!C7+[3]Bieu2!C7+[4]Bieu2!C7+[5]Bieu2!C7+[6]Bieu2!C7+[7]Bieu2!C7+[8]Bieu2!C7+[9]Bieu2!C7+[10]Bieu2!C7+[11]Bieu2!C7+[12]Bieu2!C7</f>
        <v>2256526.61</v>
      </c>
      <c r="D8" s="30">
        <f>[1]Bieu2!D7+[2]Bieu2!D7+[3]Bieu2!D7+[4]Bieu2!D7+[5]Bieu2!D7+[6]Bieu2!D7+[7]Bieu2!D7+[8]Bieu2!D7+[9]Bieu2!D7+[10]Bieu2!D7+[11]Bieu2!D7+[12]Bieu2!D7</f>
        <v>307362.07999999996</v>
      </c>
      <c r="E8" s="30">
        <f>[1]Bieu2!E7+[2]Bieu2!E7+[3]Bieu2!E7+[4]Bieu2!E7+[5]Bieu2!E7+[6]Bieu2!E7+[7]Bieu2!E7+[8]Bieu2!E7+[9]Bieu2!E7+[10]Bieu2!E7+[11]Bieu2!E7+[12]Bieu2!E7</f>
        <v>521253.16</v>
      </c>
      <c r="F8" s="30">
        <f>[1]Bieu2!F7+[2]Bieu2!F7+[3]Bieu2!F7+[4]Bieu2!F7+[5]Bieu2!F7+[6]Bieu2!F7+[7]Bieu2!F7+[8]Bieu2!F7+[9]Bieu2!F7+[10]Bieu2!F7+[11]Bieu2!F7+[12]Bieu2!F7</f>
        <v>570637.92000000004</v>
      </c>
      <c r="G8" s="30">
        <f>[1]Bieu2!G7+[2]Bieu2!G7+[3]Bieu2!G7+[4]Bieu2!G7+[5]Bieu2!G7+[6]Bieu2!G7+[7]Bieu2!G7+[8]Bieu2!G7+[9]Bieu2!G7+[10]Bieu2!G7+[11]Bieu2!G7+[12]Bieu2!G7</f>
        <v>31339</v>
      </c>
      <c r="H8" s="30">
        <f>[1]Bieu2!H7+[2]Bieu2!H7+[3]Bieu2!H7+[4]Bieu2!H7+[5]Bieu2!H7+[6]Bieu2!H7+[7]Bieu2!H7+[8]Bieu2!H7+[9]Bieu2!H7+[10]Bieu2!H7+[11]Bieu2!H7+[12]Bieu2!H7</f>
        <v>459310.1</v>
      </c>
      <c r="I8" s="30">
        <f>[1]Bieu2!I7+[2]Bieu2!I7+[3]Bieu2!I7+[4]Bieu2!I7+[5]Bieu2!I7+[6]Bieu2!I7+[7]Bieu2!I7+[8]Bieu2!I7+[9]Bieu2!I7+[10]Bieu2!I7+[11]Bieu2!I7+[12]Bieu2!I7</f>
        <v>8419.0399999999991</v>
      </c>
      <c r="J8" s="30">
        <f>[1]Bieu2!J7+[2]Bieu2!J7+[3]Bieu2!J7+[4]Bieu2!J7+[5]Bieu2!J7+[6]Bieu2!J7+[7]Bieu2!J7+[8]Bieu2!J7+[9]Bieu2!J7+[10]Bieu2!J7+[11]Bieu2!J7+[12]Bieu2!J7</f>
        <v>135074.85</v>
      </c>
      <c r="K8" s="30">
        <f>[1]Bieu2!K7+[2]Bieu2!K7+[3]Bieu2!K7+[4]Bieu2!K7+[5]Bieu2!K7+[6]Bieu2!K7+[7]Bieu2!K7+[8]Bieu2!K7+[9]Bieu2!K7+[10]Bieu2!K7+[11]Bieu2!K7+[12]Bieu2!K7</f>
        <v>223130.46000000002</v>
      </c>
    </row>
    <row r="9" spans="1:11" x14ac:dyDescent="0.2">
      <c r="A9" s="5" t="s">
        <v>3</v>
      </c>
      <c r="B9" s="31">
        <v>1110</v>
      </c>
      <c r="C9" s="30">
        <f>[1]Bieu2!C8+[2]Bieu2!C8+[3]Bieu2!C8+[4]Bieu2!C8+[5]Bieu2!C8+[6]Bieu2!C8+[7]Bieu2!C8+[8]Bieu2!C8+[9]Bieu2!C8+[10]Bieu2!C8+[11]Bieu2!C8+[12]Bieu2!C8</f>
        <v>1675067.6300000001</v>
      </c>
      <c r="D9" s="30">
        <f>[1]Bieu2!D8+[2]Bieu2!D8+[3]Bieu2!D8+[4]Bieu2!D8+[5]Bieu2!D8+[6]Bieu2!D8+[7]Bieu2!D8+[8]Bieu2!D8+[9]Bieu2!D8+[10]Bieu2!D8+[11]Bieu2!D8+[12]Bieu2!D8</f>
        <v>279454.94999999995</v>
      </c>
      <c r="E9" s="30">
        <f>[1]Bieu2!E8+[2]Bieu2!E8+[3]Bieu2!E8+[4]Bieu2!E8+[5]Bieu2!E8+[6]Bieu2!E8+[7]Bieu2!E8+[8]Bieu2!E8+[9]Bieu2!E8+[10]Bieu2!E8+[11]Bieu2!E8+[12]Bieu2!E8</f>
        <v>393943.07</v>
      </c>
      <c r="F9" s="30">
        <f>[1]Bieu2!F8+[2]Bieu2!F8+[3]Bieu2!F8+[4]Bieu2!F8+[5]Bieu2!F8+[6]Bieu2!F8+[7]Bieu2!F8+[8]Bieu2!F8+[9]Bieu2!F8+[10]Bieu2!F8+[11]Bieu2!F8+[12]Bieu2!F8</f>
        <v>418036.81</v>
      </c>
      <c r="G9" s="30">
        <f>[1]Bieu2!G8+[2]Bieu2!G8+[3]Bieu2!G8+[4]Bieu2!G8+[5]Bieu2!G8+[6]Bieu2!G8+[7]Bieu2!G8+[8]Bieu2!G8+[9]Bieu2!G8+[10]Bieu2!G8+[11]Bieu2!G8+[12]Bieu2!G8</f>
        <v>27082</v>
      </c>
      <c r="H9" s="30">
        <f>[1]Bieu2!H8+[2]Bieu2!H8+[3]Bieu2!H8+[4]Bieu2!H8+[5]Bieu2!H8+[6]Bieu2!H8+[7]Bieu2!H8+[8]Bieu2!H8+[9]Bieu2!H8+[10]Bieu2!H8+[11]Bieu2!H8+[12]Bieu2!H8</f>
        <v>264630.43</v>
      </c>
      <c r="I9" s="30">
        <f>[1]Bieu2!I8+[2]Bieu2!I8+[3]Bieu2!I8+[4]Bieu2!I8+[5]Bieu2!I8+[6]Bieu2!I8+[7]Bieu2!I8+[8]Bieu2!I8+[9]Bieu2!I8+[10]Bieu2!I8+[11]Bieu2!I8+[12]Bieu2!I8</f>
        <v>6220.12</v>
      </c>
      <c r="J9" s="30">
        <f>[1]Bieu2!J8+[2]Bieu2!J8+[3]Bieu2!J8+[4]Bieu2!J8+[5]Bieu2!J8+[6]Bieu2!J8+[7]Bieu2!J8+[8]Bieu2!J8+[9]Bieu2!J8+[10]Bieu2!J8+[11]Bieu2!J8+[12]Bieu2!J8</f>
        <v>115808.63</v>
      </c>
      <c r="K9" s="30">
        <f>[1]Bieu2!K8+[2]Bieu2!K8+[3]Bieu2!K8+[4]Bieu2!K8+[5]Bieu2!K8+[6]Bieu2!K8+[7]Bieu2!K8+[8]Bieu2!K8+[9]Bieu2!K8+[10]Bieu2!K8+[11]Bieu2!K8+[12]Bieu2!K8</f>
        <v>169891.62</v>
      </c>
    </row>
    <row r="10" spans="1:11" x14ac:dyDescent="0.2">
      <c r="A10" s="5" t="s">
        <v>4</v>
      </c>
      <c r="B10" s="31">
        <v>1120</v>
      </c>
      <c r="C10" s="30">
        <f>[1]Bieu2!C9+[2]Bieu2!C9+[3]Bieu2!C9+[4]Bieu2!C9+[5]Bieu2!C9+[6]Bieu2!C9+[7]Bieu2!C9+[8]Bieu2!C9+[9]Bieu2!C9+[10]Bieu2!C9+[11]Bieu2!C9+[12]Bieu2!C9</f>
        <v>172777.98</v>
      </c>
      <c r="D10" s="30">
        <f>[1]Bieu2!D9+[2]Bieu2!D9+[3]Bieu2!D9+[4]Bieu2!D9+[5]Bieu2!D9+[6]Bieu2!D9+[7]Bieu2!D9+[8]Bieu2!D9+[9]Bieu2!D9+[10]Bieu2!D9+[11]Bieu2!D9+[12]Bieu2!D9</f>
        <v>13653.97</v>
      </c>
      <c r="E10" s="30">
        <f>[1]Bieu2!E9+[2]Bieu2!E9+[3]Bieu2!E9+[4]Bieu2!E9+[5]Bieu2!E9+[6]Bieu2!E9+[7]Bieu2!E9+[8]Bieu2!E9+[9]Bieu2!E9+[10]Bieu2!E9+[11]Bieu2!E9+[12]Bieu2!E9</f>
        <v>29530.41</v>
      </c>
      <c r="F10" s="30">
        <f>[1]Bieu2!F9+[2]Bieu2!F9+[3]Bieu2!F9+[4]Bieu2!F9+[5]Bieu2!F9+[6]Bieu2!F9+[7]Bieu2!F9+[8]Bieu2!F9+[9]Bieu2!F9+[10]Bieu2!F9+[11]Bieu2!F9+[12]Bieu2!F9</f>
        <v>20283.68</v>
      </c>
      <c r="G10" s="30">
        <f>[1]Bieu2!G9+[2]Bieu2!G9+[3]Bieu2!G9+[4]Bieu2!G9+[5]Bieu2!G9+[6]Bieu2!G9+[7]Bieu2!G9+[8]Bieu2!G9+[9]Bieu2!G9+[10]Bieu2!G9+[11]Bieu2!G9+[12]Bieu2!G9</f>
        <v>2622</v>
      </c>
      <c r="H10" s="30">
        <f>[1]Bieu2!H9+[2]Bieu2!H9+[3]Bieu2!H9+[4]Bieu2!H9+[5]Bieu2!H9+[6]Bieu2!H9+[7]Bieu2!H9+[8]Bieu2!H9+[9]Bieu2!H9+[10]Bieu2!H9+[11]Bieu2!H9+[12]Bieu2!H9</f>
        <v>85894.26999999999</v>
      </c>
      <c r="I10" s="30">
        <f>[1]Bieu2!I9+[2]Bieu2!I9+[3]Bieu2!I9+[4]Bieu2!I9+[5]Bieu2!I9+[6]Bieu2!I9+[7]Bieu2!I9+[8]Bieu2!I9+[9]Bieu2!I9+[10]Bieu2!I9+[11]Bieu2!I9+[12]Bieu2!I9</f>
        <v>691.67000000000007</v>
      </c>
      <c r="J10" s="30">
        <f>[1]Bieu2!J9+[2]Bieu2!J9+[3]Bieu2!J9+[4]Bieu2!J9+[5]Bieu2!J9+[6]Bieu2!J9+[7]Bieu2!J9+[8]Bieu2!J9+[9]Bieu2!J9+[10]Bieu2!J9+[11]Bieu2!J9+[12]Bieu2!J9</f>
        <v>7104.76</v>
      </c>
      <c r="K10" s="30">
        <f>[1]Bieu2!K9+[2]Bieu2!K9+[3]Bieu2!K9+[4]Bieu2!K9+[5]Bieu2!K9+[6]Bieu2!K9+[7]Bieu2!K9+[8]Bieu2!K9+[9]Bieu2!K9+[10]Bieu2!K9+[11]Bieu2!K9+[12]Bieu2!K9</f>
        <v>12997.220000000001</v>
      </c>
    </row>
    <row r="11" spans="1:11" x14ac:dyDescent="0.2">
      <c r="A11" s="5" t="s">
        <v>5</v>
      </c>
      <c r="B11" s="31">
        <v>1130</v>
      </c>
      <c r="C11" s="30">
        <f>[1]Bieu2!C10+[2]Bieu2!C10+[3]Bieu2!C10+[4]Bieu2!C10+[5]Bieu2!C10+[6]Bieu2!C10+[7]Bieu2!C10+[8]Bieu2!C10+[9]Bieu2!C10+[10]Bieu2!C10+[11]Bieu2!C10+[12]Bieu2!C10</f>
        <v>115759.43</v>
      </c>
      <c r="D11" s="30">
        <f>[1]Bieu2!D10+[2]Bieu2!D10+[3]Bieu2!D10+[4]Bieu2!D10+[5]Bieu2!D10+[6]Bieu2!D10+[7]Bieu2!D10+[8]Bieu2!D10+[9]Bieu2!D10+[10]Bieu2!D10+[11]Bieu2!D10+[12]Bieu2!D10</f>
        <v>8306.8599999999988</v>
      </c>
      <c r="E11" s="30">
        <f>[1]Bieu2!E10+[2]Bieu2!E10+[3]Bieu2!E10+[4]Bieu2!E10+[5]Bieu2!E10+[6]Bieu2!E10+[7]Bieu2!E10+[8]Bieu2!E10+[9]Bieu2!E10+[10]Bieu2!E10+[11]Bieu2!E10+[12]Bieu2!E10</f>
        <v>24200.600000000002</v>
      </c>
      <c r="F11" s="30">
        <f>[1]Bieu2!F10+[2]Bieu2!F10+[3]Bieu2!F10+[4]Bieu2!F10+[5]Bieu2!F10+[6]Bieu2!F10+[7]Bieu2!F10+[8]Bieu2!F10+[9]Bieu2!F10+[10]Bieu2!F10+[11]Bieu2!F10+[12]Bieu2!F10</f>
        <v>17671.21</v>
      </c>
      <c r="G11" s="30">
        <f>[1]Bieu2!G10+[2]Bieu2!G10+[3]Bieu2!G10+[4]Bieu2!G10+[5]Bieu2!G10+[6]Bieu2!G10+[7]Bieu2!G10+[8]Bieu2!G10+[9]Bieu2!G10+[10]Bieu2!G10+[11]Bieu2!G10+[12]Bieu2!G10</f>
        <v>1587</v>
      </c>
      <c r="H11" s="30">
        <f>[1]Bieu2!H10+[2]Bieu2!H10+[3]Bieu2!H10+[4]Bieu2!H10+[5]Bieu2!H10+[6]Bieu2!H10+[7]Bieu2!H10+[8]Bieu2!H10+[9]Bieu2!H10+[10]Bieu2!H10+[11]Bieu2!H10+[12]Bieu2!H10</f>
        <v>40148.92</v>
      </c>
      <c r="I11" s="30">
        <f>[1]Bieu2!I10+[2]Bieu2!I10+[3]Bieu2!I10+[4]Bieu2!I10+[5]Bieu2!I10+[6]Bieu2!I10+[7]Bieu2!I10+[8]Bieu2!I10+[9]Bieu2!I10+[10]Bieu2!I10+[11]Bieu2!I10+[12]Bieu2!I10</f>
        <v>339.18</v>
      </c>
      <c r="J11" s="30">
        <f>[1]Bieu2!J10+[2]Bieu2!J10+[3]Bieu2!J10+[4]Bieu2!J10+[5]Bieu2!J10+[6]Bieu2!J10+[7]Bieu2!J10+[8]Bieu2!J10+[9]Bieu2!J10+[10]Bieu2!J10+[11]Bieu2!J10+[12]Bieu2!J10</f>
        <v>11287.46</v>
      </c>
      <c r="K11" s="30">
        <f>[1]Bieu2!K10+[2]Bieu2!K10+[3]Bieu2!K10+[4]Bieu2!K10+[5]Bieu2!K10+[6]Bieu2!K10+[7]Bieu2!K10+[8]Bieu2!K10+[9]Bieu2!K10+[10]Bieu2!K10+[11]Bieu2!K10+[12]Bieu2!K10</f>
        <v>12218.199999999999</v>
      </c>
    </row>
    <row r="12" spans="1:11" x14ac:dyDescent="0.2">
      <c r="A12" s="5" t="s">
        <v>6</v>
      </c>
      <c r="B12" s="31">
        <v>1140</v>
      </c>
      <c r="C12" s="30">
        <f>[1]Bieu2!C11+[2]Bieu2!C11+[3]Bieu2!C11+[4]Bieu2!C11+[5]Bieu2!C11+[6]Bieu2!C11+[7]Bieu2!C11+[8]Bieu2!C11+[9]Bieu2!C11+[10]Bieu2!C11+[11]Bieu2!C11+[12]Bieu2!C11</f>
        <v>847.4</v>
      </c>
      <c r="D12" s="30">
        <f>[1]Bieu2!D11+[2]Bieu2!D11+[3]Bieu2!D11+[4]Bieu2!D11+[5]Bieu2!D11+[6]Bieu2!D11+[7]Bieu2!D11+[8]Bieu2!D11+[9]Bieu2!D11+[10]Bieu2!D11+[11]Bieu2!D11+[12]Bieu2!D11</f>
        <v>0</v>
      </c>
      <c r="E12" s="30">
        <f>[1]Bieu2!E11+[2]Bieu2!E11+[3]Bieu2!E11+[4]Bieu2!E11+[5]Bieu2!E11+[6]Bieu2!E11+[7]Bieu2!E11+[8]Bieu2!E11+[9]Bieu2!E11+[10]Bieu2!E11+[11]Bieu2!E11+[12]Bieu2!E11</f>
        <v>174.4</v>
      </c>
      <c r="F12" s="30">
        <f>[1]Bieu2!F11+[2]Bieu2!F11+[3]Bieu2!F11+[4]Bieu2!F11+[5]Bieu2!F11+[6]Bieu2!F11+[7]Bieu2!F11+[8]Bieu2!F11+[9]Bieu2!F11+[10]Bieu2!F11+[11]Bieu2!F11+[12]Bieu2!F11</f>
        <v>0</v>
      </c>
      <c r="G12" s="30">
        <f>[1]Bieu2!G11+[2]Bieu2!G11+[3]Bieu2!G11+[4]Bieu2!G11+[5]Bieu2!G11+[6]Bieu2!G11+[7]Bieu2!G11+[8]Bieu2!G11+[9]Bieu2!G11+[10]Bieu2!G11+[11]Bieu2!G11+[12]Bieu2!G11</f>
        <v>0</v>
      </c>
      <c r="H12" s="30">
        <f>[1]Bieu2!H11+[2]Bieu2!H11+[3]Bieu2!H11+[4]Bieu2!H11+[5]Bieu2!H11+[6]Bieu2!H11+[7]Bieu2!H11+[8]Bieu2!H11+[9]Bieu2!H11+[10]Bieu2!H11+[11]Bieu2!H11+[12]Bieu2!H11</f>
        <v>0</v>
      </c>
      <c r="I12" s="30">
        <f>[1]Bieu2!I11+[2]Bieu2!I11+[3]Bieu2!I11+[4]Bieu2!I11+[5]Bieu2!I11+[6]Bieu2!I11+[7]Bieu2!I11+[8]Bieu2!I11+[9]Bieu2!I11+[10]Bieu2!I11+[11]Bieu2!I11+[12]Bieu2!I11</f>
        <v>0</v>
      </c>
      <c r="J12" s="30">
        <f>[1]Bieu2!J11+[2]Bieu2!J11+[3]Bieu2!J11+[4]Bieu2!J11+[5]Bieu2!J11+[6]Bieu2!J11+[7]Bieu2!J11+[8]Bieu2!J11+[9]Bieu2!J11+[10]Bieu2!J11+[11]Bieu2!J11+[12]Bieu2!J11</f>
        <v>0</v>
      </c>
      <c r="K12" s="30">
        <f>[1]Bieu2!K11+[2]Bieu2!K11+[3]Bieu2!K11+[4]Bieu2!K11+[5]Bieu2!K11+[6]Bieu2!K11+[7]Bieu2!K11+[8]Bieu2!K11+[9]Bieu2!K11+[10]Bieu2!K11+[11]Bieu2!K11+[12]Bieu2!K11</f>
        <v>673</v>
      </c>
    </row>
    <row r="13" spans="1:11" x14ac:dyDescent="0.2">
      <c r="A13" s="5" t="s">
        <v>7</v>
      </c>
      <c r="B13" s="31">
        <v>1150</v>
      </c>
      <c r="C13" s="30">
        <f>[1]Bieu2!C12+[2]Bieu2!C12+[3]Bieu2!C12+[4]Bieu2!C12+[5]Bieu2!C12+[6]Bieu2!C12+[7]Bieu2!C12+[8]Bieu2!C12+[9]Bieu2!C12+[10]Bieu2!C12+[11]Bieu2!C12+[12]Bieu2!C12</f>
        <v>292074.17000000004</v>
      </c>
      <c r="D13" s="30">
        <f>[1]Bieu2!D12+[2]Bieu2!D12+[3]Bieu2!D12+[4]Bieu2!D12+[5]Bieu2!D12+[6]Bieu2!D12+[7]Bieu2!D12+[8]Bieu2!D12+[9]Bieu2!D12+[10]Bieu2!D12+[11]Bieu2!D12+[12]Bieu2!D12</f>
        <v>5946.3</v>
      </c>
      <c r="E13" s="30">
        <f>[1]Bieu2!E12+[2]Bieu2!E12+[3]Bieu2!E12+[4]Bieu2!E12+[5]Bieu2!E12+[6]Bieu2!E12+[7]Bieu2!E12+[8]Bieu2!E12+[9]Bieu2!E12+[10]Bieu2!E12+[11]Bieu2!E12+[12]Bieu2!E12</f>
        <v>73404.680000000008</v>
      </c>
      <c r="F13" s="30">
        <f>[1]Bieu2!F12+[2]Bieu2!F12+[3]Bieu2!F12+[4]Bieu2!F12+[5]Bieu2!F12+[6]Bieu2!F12+[7]Bieu2!F12+[8]Bieu2!F12+[9]Bieu2!F12+[10]Bieu2!F12+[11]Bieu2!F12+[12]Bieu2!F12</f>
        <v>114646.22</v>
      </c>
      <c r="G13" s="30">
        <f>[1]Bieu2!G12+[2]Bieu2!G12+[3]Bieu2!G12+[4]Bieu2!G12+[5]Bieu2!G12+[6]Bieu2!G12+[7]Bieu2!G12+[8]Bieu2!G12+[9]Bieu2!G12+[10]Bieu2!G12+[11]Bieu2!G12+[12]Bieu2!G12</f>
        <v>48</v>
      </c>
      <c r="H13" s="30">
        <f>[1]Bieu2!H12+[2]Bieu2!H12+[3]Bieu2!H12+[4]Bieu2!H12+[5]Bieu2!H12+[6]Bieu2!H12+[7]Bieu2!H12+[8]Bieu2!H12+[9]Bieu2!H12+[10]Bieu2!H12+[11]Bieu2!H12+[12]Bieu2!H12</f>
        <v>68636.48000000001</v>
      </c>
      <c r="I13" s="30">
        <f>[1]Bieu2!I12+[2]Bieu2!I12+[3]Bieu2!I12+[4]Bieu2!I12+[5]Bieu2!I12+[6]Bieu2!I12+[7]Bieu2!I12+[8]Bieu2!I12+[9]Bieu2!I12+[10]Bieu2!I12+[11]Bieu2!I12+[12]Bieu2!I12</f>
        <v>1168.07</v>
      </c>
      <c r="J13" s="30">
        <f>[1]Bieu2!J12+[2]Bieu2!J12+[3]Bieu2!J12+[4]Bieu2!J12+[5]Bieu2!J12+[6]Bieu2!J12+[7]Bieu2!J12+[8]Bieu2!J12+[9]Bieu2!J12+[10]Bieu2!J12+[11]Bieu2!J12+[12]Bieu2!J12</f>
        <v>874</v>
      </c>
      <c r="K13" s="30">
        <f>[1]Bieu2!K12+[2]Bieu2!K12+[3]Bieu2!K12+[4]Bieu2!K12+[5]Bieu2!K12+[6]Bieu2!K12+[7]Bieu2!K12+[8]Bieu2!K12+[9]Bieu2!K12+[10]Bieu2!K12+[11]Bieu2!K12+[12]Bieu2!K12</f>
        <v>27350.420000000002</v>
      </c>
    </row>
    <row r="14" spans="1:11" x14ac:dyDescent="0.2">
      <c r="A14" s="5" t="s">
        <v>8</v>
      </c>
      <c r="B14" s="31">
        <v>1200</v>
      </c>
      <c r="C14" s="30">
        <f>[1]Bieu2!C13+[2]Bieu2!C13+[3]Bieu2!C13+[4]Bieu2!C13+[5]Bieu2!C13+[6]Bieu2!C13+[7]Bieu2!C13+[8]Bieu2!C13+[9]Bieu2!C13+[10]Bieu2!C13+[11]Bieu2!C13+[12]Bieu2!C13</f>
        <v>612700.34000000008</v>
      </c>
      <c r="D14" s="30">
        <f>[1]Bieu2!D13+[2]Bieu2!D13+[3]Bieu2!D13+[4]Bieu2!D13+[5]Bieu2!D13+[6]Bieu2!D13+[7]Bieu2!D13+[8]Bieu2!D13+[9]Bieu2!D13+[10]Bieu2!D13+[11]Bieu2!D13+[12]Bieu2!D13</f>
        <v>111267.70000000001</v>
      </c>
      <c r="E14" s="30">
        <f>[1]Bieu2!E13+[2]Bieu2!E13+[3]Bieu2!E13+[4]Bieu2!E13+[5]Bieu2!E13+[6]Bieu2!E13+[7]Bieu2!E13+[8]Bieu2!E13+[9]Bieu2!E13+[10]Bieu2!E13+[11]Bieu2!E13+[12]Bieu2!E13</f>
        <v>72520.81</v>
      </c>
      <c r="F14" s="30">
        <f>[1]Bieu2!F13+[2]Bieu2!F13+[3]Bieu2!F13+[4]Bieu2!F13+[5]Bieu2!F13+[6]Bieu2!F13+[7]Bieu2!F13+[8]Bieu2!F13+[9]Bieu2!F13+[10]Bieu2!F13+[11]Bieu2!F13+[12]Bieu2!F13</f>
        <v>5154.6000000000004</v>
      </c>
      <c r="G14" s="30">
        <f>[1]Bieu2!G13+[2]Bieu2!G13+[3]Bieu2!G13+[4]Bieu2!G13+[5]Bieu2!G13+[6]Bieu2!G13+[7]Bieu2!G13+[8]Bieu2!G13+[9]Bieu2!G13+[10]Bieu2!G13+[11]Bieu2!G13+[12]Bieu2!G13</f>
        <v>3234.3999999999996</v>
      </c>
      <c r="H14" s="30">
        <f>[1]Bieu2!H13+[2]Bieu2!H13+[3]Bieu2!H13+[4]Bieu2!H13+[5]Bieu2!H13+[6]Bieu2!H13+[7]Bieu2!H13+[8]Bieu2!H13+[9]Bieu2!H13+[10]Bieu2!H13+[11]Bieu2!H13+[12]Bieu2!H13</f>
        <v>301029.13999999996</v>
      </c>
      <c r="I14" s="30">
        <f>[1]Bieu2!I13+[2]Bieu2!I13+[3]Bieu2!I13+[4]Bieu2!I13+[5]Bieu2!I13+[6]Bieu2!I13+[7]Bieu2!I13+[8]Bieu2!I13+[9]Bieu2!I13+[10]Bieu2!I13+[11]Bieu2!I13+[12]Bieu2!I13</f>
        <v>13609.470000000001</v>
      </c>
      <c r="J14" s="30">
        <f>[1]Bieu2!J13+[2]Bieu2!J13+[3]Bieu2!J13+[4]Bieu2!J13+[5]Bieu2!J13+[6]Bieu2!J13+[7]Bieu2!J13+[8]Bieu2!J13+[9]Bieu2!J13+[10]Bieu2!J13+[11]Bieu2!J13+[12]Bieu2!J13</f>
        <v>11078.57</v>
      </c>
      <c r="K14" s="30">
        <f>[1]Bieu2!K13+[2]Bieu2!K13+[3]Bieu2!K13+[4]Bieu2!K13+[5]Bieu2!K13+[6]Bieu2!K13+[7]Bieu2!K13+[8]Bieu2!K13+[9]Bieu2!K13+[10]Bieu2!K13+[11]Bieu2!K13+[12]Bieu2!K13</f>
        <v>94805.65</v>
      </c>
    </row>
    <row r="15" spans="1:11" x14ac:dyDescent="0.2">
      <c r="A15" s="5" t="s">
        <v>9</v>
      </c>
      <c r="B15" s="31">
        <v>1210</v>
      </c>
      <c r="C15" s="30">
        <f>[1]Bieu2!C14+[2]Bieu2!C14+[3]Bieu2!C14+[4]Bieu2!C14+[5]Bieu2!C14+[6]Bieu2!C14+[7]Bieu2!C14+[8]Bieu2!C14+[9]Bieu2!C14+[10]Bieu2!C14+[11]Bieu2!C14+[12]Bieu2!C14</f>
        <v>260677.47999999998</v>
      </c>
      <c r="D15" s="30">
        <f>[1]Bieu2!D14+[2]Bieu2!D14+[3]Bieu2!D14+[4]Bieu2!D14+[5]Bieu2!D14+[6]Bieu2!D14+[7]Bieu2!D14+[8]Bieu2!D14+[9]Bieu2!D14+[10]Bieu2!D14+[11]Bieu2!D14+[12]Bieu2!D14</f>
        <v>52225.599999999999</v>
      </c>
      <c r="E15" s="30">
        <f>[1]Bieu2!E14+[2]Bieu2!E14+[3]Bieu2!E14+[4]Bieu2!E14+[5]Bieu2!E14+[6]Bieu2!E14+[7]Bieu2!E14+[8]Bieu2!E14+[9]Bieu2!E14+[10]Bieu2!E14+[11]Bieu2!E14+[12]Bieu2!E14</f>
        <v>44871.549999999996</v>
      </c>
      <c r="F15" s="30">
        <f>[1]Bieu2!F14+[2]Bieu2!F14+[3]Bieu2!F14+[4]Bieu2!F14+[5]Bieu2!F14+[6]Bieu2!F14+[7]Bieu2!F14+[8]Bieu2!F14+[9]Bieu2!F14+[10]Bieu2!F14+[11]Bieu2!F14+[12]Bieu2!F14</f>
        <v>3441.7000000000003</v>
      </c>
      <c r="G15" s="30">
        <f>[1]Bieu2!G14+[2]Bieu2!G14+[3]Bieu2!G14+[4]Bieu2!G14+[5]Bieu2!G14+[6]Bieu2!G14+[7]Bieu2!G14+[8]Bieu2!G14+[9]Bieu2!G14+[10]Bieu2!G14+[11]Bieu2!G14+[12]Bieu2!G14</f>
        <v>1425</v>
      </c>
      <c r="H15" s="30">
        <f>[1]Bieu2!H14+[2]Bieu2!H14+[3]Bieu2!H14+[4]Bieu2!H14+[5]Bieu2!H14+[6]Bieu2!H14+[7]Bieu2!H14+[8]Bieu2!H14+[9]Bieu2!H14+[10]Bieu2!H14+[11]Bieu2!H14+[12]Bieu2!H14</f>
        <v>104288.47</v>
      </c>
      <c r="I15" s="30">
        <f>[1]Bieu2!I14+[2]Bieu2!I14+[3]Bieu2!I14+[4]Bieu2!I14+[5]Bieu2!I14+[6]Bieu2!I14+[7]Bieu2!I14+[8]Bieu2!I14+[9]Bieu2!I14+[10]Bieu2!I14+[11]Bieu2!I14+[12]Bieu2!I14</f>
        <v>7346.54</v>
      </c>
      <c r="J15" s="30">
        <f>[1]Bieu2!J14+[2]Bieu2!J14+[3]Bieu2!J14+[4]Bieu2!J14+[5]Bieu2!J14+[6]Bieu2!J14+[7]Bieu2!J14+[8]Bieu2!J14+[9]Bieu2!J14+[10]Bieu2!J14+[11]Bieu2!J14+[12]Bieu2!J14</f>
        <v>6910.7999999999993</v>
      </c>
      <c r="K15" s="30">
        <f>[1]Bieu2!K14+[2]Bieu2!K14+[3]Bieu2!K14+[4]Bieu2!K14+[5]Bieu2!K14+[6]Bieu2!K14+[7]Bieu2!K14+[8]Bieu2!K14+[9]Bieu2!K14+[10]Bieu2!K14+[11]Bieu2!K14+[12]Bieu2!K14</f>
        <v>40167.82</v>
      </c>
    </row>
    <row r="16" spans="1:11" x14ac:dyDescent="0.2">
      <c r="A16" s="5" t="s">
        <v>10</v>
      </c>
      <c r="B16" s="31">
        <v>1220</v>
      </c>
      <c r="C16" s="30">
        <f>[1]Bieu2!C15+[2]Bieu2!C15+[3]Bieu2!C15+[4]Bieu2!C15+[5]Bieu2!C15+[6]Bieu2!C15+[7]Bieu2!C15+[8]Bieu2!C15+[9]Bieu2!C15+[10]Bieu2!C15+[11]Bieu2!C15+[12]Bieu2!C15</f>
        <v>254487.27999999997</v>
      </c>
      <c r="D16" s="30">
        <f>[1]Bieu2!D15+[2]Bieu2!D15+[3]Bieu2!D15+[4]Bieu2!D15+[5]Bieu2!D15+[6]Bieu2!D15+[7]Bieu2!D15+[8]Bieu2!D15+[9]Bieu2!D15+[10]Bieu2!D15+[11]Bieu2!D15+[12]Bieu2!D15</f>
        <v>42833.17</v>
      </c>
      <c r="E16" s="30">
        <f>[1]Bieu2!E15+[2]Bieu2!E15+[3]Bieu2!E15+[4]Bieu2!E15+[5]Bieu2!E15+[6]Bieu2!E15+[7]Bieu2!E15+[8]Bieu2!E15+[9]Bieu2!E15+[10]Bieu2!E15+[11]Bieu2!E15+[12]Bieu2!E15</f>
        <v>22724.760000000002</v>
      </c>
      <c r="F16" s="30">
        <f>[1]Bieu2!F15+[2]Bieu2!F15+[3]Bieu2!F15+[4]Bieu2!F15+[5]Bieu2!F15+[6]Bieu2!F15+[7]Bieu2!F15+[8]Bieu2!F15+[9]Bieu2!F15+[10]Bieu2!F15+[11]Bieu2!F15+[12]Bieu2!F15</f>
        <v>1166.8000000000002</v>
      </c>
      <c r="G16" s="30">
        <f>[1]Bieu2!G15+[2]Bieu2!G15+[3]Bieu2!G15+[4]Bieu2!G15+[5]Bieu2!G15+[6]Bieu2!G15+[7]Bieu2!G15+[8]Bieu2!G15+[9]Bieu2!G15+[10]Bieu2!G15+[11]Bieu2!G15+[12]Bieu2!G15</f>
        <v>1514.5</v>
      </c>
      <c r="H16" s="30">
        <f>[1]Bieu2!H15+[2]Bieu2!H15+[3]Bieu2!H15+[4]Bieu2!H15+[5]Bieu2!H15+[6]Bieu2!H15+[7]Bieu2!H15+[8]Bieu2!H15+[9]Bieu2!H15+[10]Bieu2!H15+[11]Bieu2!H15+[12]Bieu2!H15</f>
        <v>126188.11000000002</v>
      </c>
      <c r="I16" s="30">
        <f>[1]Bieu2!I15+[2]Bieu2!I15+[3]Bieu2!I15+[4]Bieu2!I15+[5]Bieu2!I15+[6]Bieu2!I15+[7]Bieu2!I15+[8]Bieu2!I15+[9]Bieu2!I15+[10]Bieu2!I15+[11]Bieu2!I15+[12]Bieu2!I15</f>
        <v>6186.4299999999994</v>
      </c>
      <c r="J16" s="30">
        <f>[1]Bieu2!J15+[2]Bieu2!J15+[3]Bieu2!J15+[4]Bieu2!J15+[5]Bieu2!J15+[6]Bieu2!J15+[7]Bieu2!J15+[8]Bieu2!J15+[9]Bieu2!J15+[10]Bieu2!J15+[11]Bieu2!J15+[12]Bieu2!J15</f>
        <v>4012</v>
      </c>
      <c r="K16" s="30">
        <f>[1]Bieu2!K15+[2]Bieu2!K15+[3]Bieu2!K15+[4]Bieu2!K15+[5]Bieu2!K15+[6]Bieu2!K15+[7]Bieu2!K15+[8]Bieu2!K15+[9]Bieu2!K15+[10]Bieu2!K15+[11]Bieu2!K15+[12]Bieu2!K15</f>
        <v>49861.51</v>
      </c>
    </row>
    <row r="17" spans="1:11" x14ac:dyDescent="0.2">
      <c r="A17" s="5" t="s">
        <v>11</v>
      </c>
      <c r="B17" s="31">
        <v>1230</v>
      </c>
      <c r="C17" s="30">
        <f>[1]Bieu2!C16+[2]Bieu2!C16+[3]Bieu2!C16+[4]Bieu2!C16+[5]Bieu2!C16+[6]Bieu2!C16+[7]Bieu2!C16+[8]Bieu2!C16+[9]Bieu2!C16+[10]Bieu2!C16+[11]Bieu2!C16+[12]Bieu2!C16</f>
        <v>62918.860000000008</v>
      </c>
      <c r="D17" s="30">
        <f>[1]Bieu2!D16+[2]Bieu2!D16+[3]Bieu2!D16+[4]Bieu2!D16+[5]Bieu2!D16+[6]Bieu2!D16+[7]Bieu2!D16+[8]Bieu2!D16+[9]Bieu2!D16+[10]Bieu2!D16+[11]Bieu2!D16+[12]Bieu2!D16</f>
        <v>4396.25</v>
      </c>
      <c r="E17" s="30">
        <f>[1]Bieu2!E16+[2]Bieu2!E16+[3]Bieu2!E16+[4]Bieu2!E16+[5]Bieu2!E16+[6]Bieu2!E16+[7]Bieu2!E16+[8]Bieu2!E16+[9]Bieu2!E16+[10]Bieu2!E16+[11]Bieu2!E16+[12]Bieu2!E16</f>
        <v>740.7</v>
      </c>
      <c r="F17" s="30">
        <f>[1]Bieu2!F16+[2]Bieu2!F16+[3]Bieu2!F16+[4]Bieu2!F16+[5]Bieu2!F16+[6]Bieu2!F16+[7]Bieu2!F16+[8]Bieu2!F16+[9]Bieu2!F16+[10]Bieu2!F16+[11]Bieu2!F16+[12]Bieu2!F16</f>
        <v>85.1</v>
      </c>
      <c r="G17" s="30">
        <f>[1]Bieu2!G16+[2]Bieu2!G16+[3]Bieu2!G16+[4]Bieu2!G16+[5]Bieu2!G16+[6]Bieu2!G16+[7]Bieu2!G16+[8]Bieu2!G16+[9]Bieu2!G16+[10]Bieu2!G16+[11]Bieu2!G16+[12]Bieu2!G16</f>
        <v>110</v>
      </c>
      <c r="H17" s="30">
        <f>[1]Bieu2!H16+[2]Bieu2!H16+[3]Bieu2!H16+[4]Bieu2!H16+[5]Bieu2!H16+[6]Bieu2!H16+[7]Bieu2!H16+[8]Bieu2!H16+[9]Bieu2!H16+[10]Bieu2!H16+[11]Bieu2!H16+[12]Bieu2!H16</f>
        <v>56535.519999999997</v>
      </c>
      <c r="I17" s="30">
        <f>[1]Bieu2!I16+[2]Bieu2!I16+[3]Bieu2!I16+[4]Bieu2!I16+[5]Bieu2!I16+[6]Bieu2!I16+[7]Bieu2!I16+[8]Bieu2!I16+[9]Bieu2!I16+[10]Bieu2!I16+[11]Bieu2!I16+[12]Bieu2!I16</f>
        <v>76.5</v>
      </c>
      <c r="J17" s="30">
        <f>[1]Bieu2!J16+[2]Bieu2!J16+[3]Bieu2!J16+[4]Bieu2!J16+[5]Bieu2!J16+[6]Bieu2!J16+[7]Bieu2!J16+[8]Bieu2!J16+[9]Bieu2!J16+[10]Bieu2!J16+[11]Bieu2!J16+[12]Bieu2!J16</f>
        <v>153.57</v>
      </c>
      <c r="K17" s="30">
        <f>[1]Bieu2!K16+[2]Bieu2!K16+[3]Bieu2!K16+[4]Bieu2!K16+[5]Bieu2!K16+[6]Bieu2!K16+[7]Bieu2!K16+[8]Bieu2!K16+[9]Bieu2!K16+[10]Bieu2!K16+[11]Bieu2!K16+[12]Bieu2!K16</f>
        <v>821.22</v>
      </c>
    </row>
    <row r="18" spans="1:11" x14ac:dyDescent="0.2">
      <c r="A18" s="5" t="s">
        <v>12</v>
      </c>
      <c r="B18" s="31">
        <v>1240</v>
      </c>
      <c r="C18" s="30">
        <f>[1]Bieu2!C17+[2]Bieu2!C17+[3]Bieu2!C17+[4]Bieu2!C17+[5]Bieu2!C17+[6]Bieu2!C17+[7]Bieu2!C17+[8]Bieu2!C17+[9]Bieu2!C17+[10]Bieu2!C17+[11]Bieu2!C17+[12]Bieu2!C17</f>
        <v>34616.720000000001</v>
      </c>
      <c r="D18" s="30">
        <f>[1]Bieu2!D17+[2]Bieu2!D17+[3]Bieu2!D17+[4]Bieu2!D17+[5]Bieu2!D17+[6]Bieu2!D17+[7]Bieu2!D17+[8]Bieu2!D17+[9]Bieu2!D17+[10]Bieu2!D17+[11]Bieu2!D17+[12]Bieu2!D17</f>
        <v>11812.679999999998</v>
      </c>
      <c r="E18" s="30">
        <f>[1]Bieu2!E17+[2]Bieu2!E17+[3]Bieu2!E17+[4]Bieu2!E17+[5]Bieu2!E17+[6]Bieu2!E17+[7]Bieu2!E17+[8]Bieu2!E17+[9]Bieu2!E17+[10]Bieu2!E17+[11]Bieu2!E17+[12]Bieu2!E17</f>
        <v>4183.7999999999993</v>
      </c>
      <c r="F18" s="30">
        <f>[1]Bieu2!F17+[2]Bieu2!F17+[3]Bieu2!F17+[4]Bieu2!F17+[5]Bieu2!F17+[6]Bieu2!F17+[7]Bieu2!F17+[8]Bieu2!F17+[9]Bieu2!F17+[10]Bieu2!F17+[11]Bieu2!F17+[12]Bieu2!F17</f>
        <v>461</v>
      </c>
      <c r="G18" s="30">
        <f>[1]Bieu2!G17+[2]Bieu2!G17+[3]Bieu2!G17+[4]Bieu2!G17+[5]Bieu2!G17+[6]Bieu2!G17+[7]Bieu2!G17+[8]Bieu2!G17+[9]Bieu2!G17+[10]Bieu2!G17+[11]Bieu2!G17+[12]Bieu2!G17</f>
        <v>184.9</v>
      </c>
      <c r="H18" s="30">
        <f>[1]Bieu2!H17+[2]Bieu2!H17+[3]Bieu2!H17+[4]Bieu2!H17+[5]Bieu2!H17+[6]Bieu2!H17+[7]Bieu2!H17+[8]Bieu2!H17+[9]Bieu2!H17+[10]Bieu2!H17+[11]Bieu2!H17+[12]Bieu2!H17</f>
        <v>14017.04</v>
      </c>
      <c r="I18" s="30">
        <f>[1]Bieu2!I17+[2]Bieu2!I17+[3]Bieu2!I17+[4]Bieu2!I17+[5]Bieu2!I17+[6]Bieu2!I17+[7]Bieu2!I17+[8]Bieu2!I17+[9]Bieu2!I17+[10]Bieu2!I17+[11]Bieu2!I17+[12]Bieu2!I17</f>
        <v>0</v>
      </c>
      <c r="J18" s="30">
        <f>[1]Bieu2!J17+[2]Bieu2!J17+[3]Bieu2!J17+[4]Bieu2!J17+[5]Bieu2!J17+[6]Bieu2!J17+[7]Bieu2!J17+[8]Bieu2!J17+[9]Bieu2!J17+[10]Bieu2!J17+[11]Bieu2!J17+[12]Bieu2!J17</f>
        <v>2.2000000000000002</v>
      </c>
      <c r="K18" s="30">
        <f>[1]Bieu2!K17+[2]Bieu2!K17+[3]Bieu2!K17+[4]Bieu2!K17+[5]Bieu2!K17+[6]Bieu2!K17+[7]Bieu2!K17+[8]Bieu2!K17+[9]Bieu2!K17+[10]Bieu2!K17+[11]Bieu2!K17+[12]Bieu2!K17</f>
        <v>3955.1000000000004</v>
      </c>
    </row>
    <row r="19" spans="1:11" x14ac:dyDescent="0.2">
      <c r="A19" s="5" t="s">
        <v>70</v>
      </c>
      <c r="B19" s="31">
        <v>1250</v>
      </c>
      <c r="C19" s="39"/>
      <c r="D19" s="39"/>
      <c r="E19" s="39"/>
      <c r="F19" s="39"/>
      <c r="G19" s="39"/>
      <c r="H19" s="39"/>
      <c r="I19" s="39"/>
      <c r="J19" s="39"/>
      <c r="K19" s="39"/>
    </row>
    <row r="20" spans="1:11" x14ac:dyDescent="0.2">
      <c r="A20" s="5" t="s">
        <v>33</v>
      </c>
      <c r="B20" s="31">
        <v>2000</v>
      </c>
      <c r="C20" s="30">
        <f>[1]Bieu2!C18+[2]Bieu2!C18+[3]Bieu2!C18+[4]Bieu2!C18+[5]Bieu2!C18+[6]Bieu2!C18+[7]Bieu2!C18+[8]Bieu2!C18+[9]Bieu2!C18+[10]Bieu2!C18+[11]Bieu2!C18+[12]Bieu2!C18</f>
        <v>1011524.7799999999</v>
      </c>
      <c r="D20" s="30">
        <f>[1]Bieu2!D18+[2]Bieu2!D18+[3]Bieu2!D18+[4]Bieu2!D18+[5]Bieu2!D18+[6]Bieu2!D18+[7]Bieu2!D18+[8]Bieu2!D18+[9]Bieu2!D18+[10]Bieu2!D18+[11]Bieu2!D18+[12]Bieu2!D18</f>
        <v>82273.7</v>
      </c>
      <c r="E20" s="30">
        <f>[1]Bieu2!E18+[2]Bieu2!E18+[3]Bieu2!E18+[4]Bieu2!E18+[5]Bieu2!E18+[6]Bieu2!E18+[7]Bieu2!E18+[8]Bieu2!E18+[9]Bieu2!E18+[10]Bieu2!E18+[11]Bieu2!E18+[12]Bieu2!E18</f>
        <v>247153.8</v>
      </c>
      <c r="F20" s="30">
        <f>[1]Bieu2!F18+[2]Bieu2!F18+[3]Bieu2!F18+[4]Bieu2!F18+[5]Bieu2!F18+[6]Bieu2!F18+[7]Bieu2!F18+[8]Bieu2!F18+[9]Bieu2!F18+[10]Bieu2!F18+[11]Bieu2!F18+[12]Bieu2!F18</f>
        <v>42732.369999999995</v>
      </c>
      <c r="G20" s="30">
        <f>[1]Bieu2!G18+[2]Bieu2!G18+[3]Bieu2!G18+[4]Bieu2!G18+[5]Bieu2!G18+[6]Bieu2!G18+[7]Bieu2!G18+[8]Bieu2!G18+[9]Bieu2!G18+[10]Bieu2!G18+[11]Bieu2!G18+[12]Bieu2!G18</f>
        <v>17675.599999999999</v>
      </c>
      <c r="H20" s="30">
        <f>[1]Bieu2!H18+[2]Bieu2!H18+[3]Bieu2!H18+[4]Bieu2!H18+[5]Bieu2!H18+[6]Bieu2!H18+[7]Bieu2!H18+[8]Bieu2!H18+[9]Bieu2!H18+[10]Bieu2!H18+[11]Bieu2!H18+[12]Bieu2!H18</f>
        <v>377548.48</v>
      </c>
      <c r="I20" s="30">
        <f>[1]Bieu2!I18+[2]Bieu2!I18+[3]Bieu2!I18+[4]Bieu2!I18+[5]Bieu2!I18+[6]Bieu2!I18+[7]Bieu2!I18+[8]Bieu2!I18+[9]Bieu2!I18+[10]Bieu2!I18+[11]Bieu2!I18+[12]Bieu2!I18</f>
        <v>16147.77</v>
      </c>
      <c r="J20" s="30">
        <f>[1]Bieu2!J18+[2]Bieu2!J18+[3]Bieu2!J18+[4]Bieu2!J18+[5]Bieu2!J18+[6]Bieu2!J18+[7]Bieu2!J18+[8]Bieu2!J18+[9]Bieu2!J18+[10]Bieu2!J18+[11]Bieu2!J18+[12]Bieu2!J18</f>
        <v>5832.76</v>
      </c>
      <c r="K20" s="30">
        <f>[1]Bieu2!K18+[2]Bieu2!K18+[3]Bieu2!K18+[4]Bieu2!K18+[5]Bieu2!K18+[6]Bieu2!K18+[7]Bieu2!K18+[8]Bieu2!K18+[9]Bieu2!K18+[10]Bieu2!K18+[11]Bieu2!K18+[12]Bieu2!K18</f>
        <v>222160.3</v>
      </c>
    </row>
    <row r="21" spans="1:11" x14ac:dyDescent="0.2">
      <c r="A21" s="5" t="s">
        <v>71</v>
      </c>
      <c r="B21" s="31">
        <v>2010</v>
      </c>
      <c r="C21" s="30">
        <f>[1]Bieu2!C19+[2]Bieu2!C19+[3]Bieu2!C19+[4]Bieu2!C19+[5]Bieu2!C19+[6]Bieu2!C19+[7]Bieu2!C19+[8]Bieu2!C19+[9]Bieu2!C19+[10]Bieu2!C19+[11]Bieu2!C19+[12]Bieu2!C19</f>
        <v>343470.8</v>
      </c>
      <c r="D21" s="30">
        <f>[1]Bieu2!D19+[2]Bieu2!D19+[3]Bieu2!D19+[4]Bieu2!D19+[5]Bieu2!D19+[6]Bieu2!D19+[7]Bieu2!D19+[8]Bieu2!D19+[9]Bieu2!D19+[10]Bieu2!D19+[11]Bieu2!D19+[12]Bieu2!D19</f>
        <v>19757.59</v>
      </c>
      <c r="E21" s="30">
        <f>[1]Bieu2!E19+[2]Bieu2!E19+[3]Bieu2!E19+[4]Bieu2!E19+[5]Bieu2!E19+[6]Bieu2!E19+[7]Bieu2!E19+[8]Bieu2!E19+[9]Bieu2!E19+[10]Bieu2!E19+[11]Bieu2!E19+[12]Bieu2!E19</f>
        <v>68961.84</v>
      </c>
      <c r="F21" s="30">
        <f>[1]Bieu2!F19+[2]Bieu2!F19+[3]Bieu2!F19+[4]Bieu2!F19+[5]Bieu2!F19+[6]Bieu2!F19+[7]Bieu2!F19+[8]Bieu2!F19+[9]Bieu2!F19+[10]Bieu2!F19+[11]Bieu2!F19+[12]Bieu2!F19</f>
        <v>12893.71</v>
      </c>
      <c r="G21" s="30">
        <f>[1]Bieu2!G19+[2]Bieu2!G19+[3]Bieu2!G19+[4]Bieu2!G19+[5]Bieu2!G19+[6]Bieu2!G19+[7]Bieu2!G19+[8]Bieu2!G19+[9]Bieu2!G19+[10]Bieu2!G19+[11]Bieu2!G19+[12]Bieu2!G19</f>
        <v>5646.9</v>
      </c>
      <c r="H21" s="30">
        <f>[1]Bieu2!H19+[2]Bieu2!H19+[3]Bieu2!H19+[4]Bieu2!H19+[5]Bieu2!H19+[6]Bieu2!H19+[7]Bieu2!H19+[8]Bieu2!H19+[9]Bieu2!H19+[10]Bieu2!H19+[11]Bieu2!H19+[12]Bieu2!H19</f>
        <v>137232.92000000001</v>
      </c>
      <c r="I21" s="30">
        <f>[1]Bieu2!I19+[2]Bieu2!I19+[3]Bieu2!I19+[4]Bieu2!I19+[5]Bieu2!I19+[6]Bieu2!I19+[7]Bieu2!I19+[8]Bieu2!I19+[9]Bieu2!I19+[10]Bieu2!I19+[11]Bieu2!I19+[12]Bieu2!I19</f>
        <v>3289.56</v>
      </c>
      <c r="J21" s="30">
        <f>[1]Bieu2!J19+[2]Bieu2!J19+[3]Bieu2!J19+[4]Bieu2!J19+[5]Bieu2!J19+[6]Bieu2!J19+[7]Bieu2!J19+[8]Bieu2!J19+[9]Bieu2!J19+[10]Bieu2!J19+[11]Bieu2!J19+[12]Bieu2!J19</f>
        <v>2239.6799999999998</v>
      </c>
      <c r="K21" s="30">
        <f>[1]Bieu2!K19+[2]Bieu2!K19+[3]Bieu2!K19+[4]Bieu2!K19+[5]Bieu2!K19+[6]Bieu2!K19+[7]Bieu2!K19+[8]Bieu2!K19+[9]Bieu2!K19+[10]Bieu2!K19+[11]Bieu2!K19+[12]Bieu2!K19</f>
        <v>93448.6</v>
      </c>
    </row>
    <row r="22" spans="1:11" x14ac:dyDescent="0.2">
      <c r="A22" s="5" t="s">
        <v>72</v>
      </c>
      <c r="B22" s="31">
        <v>2020</v>
      </c>
      <c r="C22" s="30">
        <f>[1]Bieu2!C20+[2]Bieu2!C20+[3]Bieu2!C20+[4]Bieu2!C20+[5]Bieu2!C20+[6]Bieu2!C20+[7]Bieu2!C20+[8]Bieu2!C20+[9]Bieu2!C20+[10]Bieu2!C20+[11]Bieu2!C20+[12]Bieu2!C20</f>
        <v>298647.03000000003</v>
      </c>
      <c r="D22" s="30">
        <f>[1]Bieu2!D20+[2]Bieu2!D20+[3]Bieu2!D20+[4]Bieu2!D20+[5]Bieu2!D20+[6]Bieu2!D20+[7]Bieu2!D20+[8]Bieu2!D20+[9]Bieu2!D20+[10]Bieu2!D20+[11]Bieu2!D20+[12]Bieu2!D20</f>
        <v>35146.61</v>
      </c>
      <c r="E22" s="30">
        <f>[1]Bieu2!E20+[2]Bieu2!E20+[3]Bieu2!E20+[4]Bieu2!E20+[5]Bieu2!E20+[6]Bieu2!E20+[7]Bieu2!E20+[8]Bieu2!E20+[9]Bieu2!E20+[10]Bieu2!E20+[11]Bieu2!E20+[12]Bieu2!E20</f>
        <v>73422.86</v>
      </c>
      <c r="F22" s="30">
        <f>[1]Bieu2!F20+[2]Bieu2!F20+[3]Bieu2!F20+[4]Bieu2!F20+[5]Bieu2!F20+[6]Bieu2!F20+[7]Bieu2!F20+[8]Bieu2!F20+[9]Bieu2!F20+[10]Bieu2!F20+[11]Bieu2!F20+[12]Bieu2!F20</f>
        <v>9881.15</v>
      </c>
      <c r="G22" s="30">
        <f>[1]Bieu2!G20+[2]Bieu2!G20+[3]Bieu2!G20+[4]Bieu2!G20+[5]Bieu2!G20+[6]Bieu2!G20+[7]Bieu2!G20+[8]Bieu2!G20+[9]Bieu2!G20+[10]Bieu2!G20+[11]Bieu2!G20+[12]Bieu2!G20</f>
        <v>4879.8</v>
      </c>
      <c r="H22" s="30">
        <f>[1]Bieu2!H20+[2]Bieu2!H20+[3]Bieu2!H20+[4]Bieu2!H20+[5]Bieu2!H20+[6]Bieu2!H20+[7]Bieu2!H20+[8]Bieu2!H20+[9]Bieu2!H20+[10]Bieu2!H20+[11]Bieu2!H20+[12]Bieu2!H20</f>
        <v>105060.12000000001</v>
      </c>
      <c r="I22" s="30">
        <f>[1]Bieu2!I20+[2]Bieu2!I20+[3]Bieu2!I20+[4]Bieu2!I20+[5]Bieu2!I20+[6]Bieu2!I20+[7]Bieu2!I20+[8]Bieu2!I20+[9]Bieu2!I20+[10]Bieu2!I20+[11]Bieu2!I20+[12]Bieu2!I20</f>
        <v>609.83999999999992</v>
      </c>
      <c r="J22" s="30">
        <f>[1]Bieu2!J20+[2]Bieu2!J20+[3]Bieu2!J20+[4]Bieu2!J20+[5]Bieu2!J20+[6]Bieu2!J20+[7]Bieu2!J20+[8]Bieu2!J20+[9]Bieu2!J20+[10]Bieu2!J20+[11]Bieu2!J20+[12]Bieu2!J20</f>
        <v>1697.05</v>
      </c>
      <c r="K22" s="30">
        <f>[1]Bieu2!K20+[2]Bieu2!K20+[3]Bieu2!K20+[4]Bieu2!K20+[5]Bieu2!K20+[6]Bieu2!K20+[7]Bieu2!K20+[8]Bieu2!K20+[9]Bieu2!K20+[10]Bieu2!K20+[11]Bieu2!K20+[12]Bieu2!K20</f>
        <v>67949.600000000006</v>
      </c>
    </row>
    <row r="23" spans="1:11" x14ac:dyDescent="0.2">
      <c r="A23" s="5" t="s">
        <v>73</v>
      </c>
      <c r="B23" s="31">
        <v>2030</v>
      </c>
      <c r="C23" s="30">
        <f>[1]Bieu2!C21+[2]Bieu2!C21+[3]Bieu2!C21+[4]Bieu2!C21+[5]Bieu2!C21+[6]Bieu2!C21+[7]Bieu2!C21+[8]Bieu2!C21+[9]Bieu2!C21+[10]Bieu2!C21+[11]Bieu2!C21+[12]Bieu2!C21</f>
        <v>325539.56</v>
      </c>
      <c r="D23" s="30">
        <f>[1]Bieu2!D21+[2]Bieu2!D21+[3]Bieu2!D21+[4]Bieu2!D21+[5]Bieu2!D21+[6]Bieu2!D21+[7]Bieu2!D21+[8]Bieu2!D21+[9]Bieu2!D21+[10]Bieu2!D21+[11]Bieu2!D21+[12]Bieu2!D21</f>
        <v>24462.080000000002</v>
      </c>
      <c r="E23" s="30">
        <f>[1]Bieu2!E21+[2]Bieu2!E21+[3]Bieu2!E21+[4]Bieu2!E21+[5]Bieu2!E21+[6]Bieu2!E21+[7]Bieu2!E21+[8]Bieu2!E21+[9]Bieu2!E21+[10]Bieu2!E21+[11]Bieu2!E21+[12]Bieu2!E21</f>
        <v>85512.5</v>
      </c>
      <c r="F23" s="30">
        <f>[1]Bieu2!F21+[2]Bieu2!F21+[3]Bieu2!F21+[4]Bieu2!F21+[5]Bieu2!F21+[6]Bieu2!F21+[7]Bieu2!F21+[8]Bieu2!F21+[9]Bieu2!F21+[10]Bieu2!F21+[11]Bieu2!F21+[12]Bieu2!F21</f>
        <v>18351.489999999998</v>
      </c>
      <c r="G23" s="30">
        <f>[1]Bieu2!G21+[2]Bieu2!G21+[3]Bieu2!G21+[4]Bieu2!G21+[5]Bieu2!G21+[6]Bieu2!G21+[7]Bieu2!G21+[8]Bieu2!G21+[9]Bieu2!G21+[10]Bieu2!G21+[11]Bieu2!G21+[12]Bieu2!G21</f>
        <v>6033.9</v>
      </c>
      <c r="H23" s="30">
        <f>[1]Bieu2!H21+[2]Bieu2!H21+[3]Bieu2!H21+[4]Bieu2!H21+[5]Bieu2!H21+[6]Bieu2!H21+[7]Bieu2!H21+[8]Bieu2!H21+[9]Bieu2!H21+[10]Bieu2!H21+[11]Bieu2!H21+[12]Bieu2!H21</f>
        <v>129339.48000000001</v>
      </c>
      <c r="I23" s="30">
        <f>[1]Bieu2!I21+[2]Bieu2!I21+[3]Bieu2!I21+[4]Bieu2!I21+[5]Bieu2!I21+[6]Bieu2!I21+[7]Bieu2!I21+[8]Bieu2!I21+[9]Bieu2!I21+[10]Bieu2!I21+[11]Bieu2!I21+[12]Bieu2!I21</f>
        <v>10930.4</v>
      </c>
      <c r="J23" s="30">
        <f>[1]Bieu2!J21+[2]Bieu2!J21+[3]Bieu2!J21+[4]Bieu2!J21+[5]Bieu2!J21+[6]Bieu2!J21+[7]Bieu2!J21+[8]Bieu2!J21+[9]Bieu2!J21+[10]Bieu2!J21+[11]Bieu2!J21+[12]Bieu2!J21</f>
        <v>1741.6</v>
      </c>
      <c r="K23" s="30">
        <f>[1]Bieu2!K21+[2]Bieu2!K21+[3]Bieu2!K21+[4]Bieu2!K21+[5]Bieu2!K21+[6]Bieu2!K21+[7]Bieu2!K21+[8]Bieu2!K21+[9]Bieu2!K21+[10]Bieu2!K21+[11]Bieu2!K21+[12]Bieu2!K21</f>
        <v>49168.11</v>
      </c>
    </row>
    <row r="24" spans="1:11" x14ac:dyDescent="0.2">
      <c r="A24" s="5" t="s">
        <v>34</v>
      </c>
      <c r="B24" s="31">
        <v>2040</v>
      </c>
      <c r="C24" s="30">
        <f>[1]Bieu2!C22+[2]Bieu2!C22+[3]Bieu2!C22+[4]Bieu2!C22+[5]Bieu2!C22+[6]Bieu2!C22+[7]Bieu2!C22+[8]Bieu2!C22+[9]Bieu2!C22+[10]Bieu2!C22+[11]Bieu2!C22+[12]Bieu2!C22</f>
        <v>20429.189999999999</v>
      </c>
      <c r="D24" s="30">
        <f>[1]Bieu2!D22+[2]Bieu2!D22+[3]Bieu2!D22+[4]Bieu2!D22+[5]Bieu2!D22+[6]Bieu2!D22+[7]Bieu2!D22+[8]Bieu2!D22+[9]Bieu2!D22+[10]Bieu2!D22+[11]Bieu2!D22+[12]Bieu2!D22</f>
        <v>2205.7000000000003</v>
      </c>
      <c r="E24" s="30">
        <f>[1]Bieu2!E22+[2]Bieu2!E22+[3]Bieu2!E22+[4]Bieu2!E22+[5]Bieu2!E22+[6]Bieu2!E22+[7]Bieu2!E22+[8]Bieu2!E22+[9]Bieu2!E22+[10]Bieu2!E22+[11]Bieu2!E22+[12]Bieu2!E22</f>
        <v>196.2</v>
      </c>
      <c r="F24" s="30">
        <f>[1]Bieu2!F22+[2]Bieu2!F22+[3]Bieu2!F22+[4]Bieu2!F22+[5]Bieu2!F22+[6]Bieu2!F22+[7]Bieu2!F22+[8]Bieu2!F22+[9]Bieu2!F22+[10]Bieu2!F22+[11]Bieu2!F22+[12]Bieu2!F22</f>
        <v>1548.52</v>
      </c>
      <c r="G24" s="30">
        <f>[1]Bieu2!G22+[2]Bieu2!G22+[3]Bieu2!G22+[4]Bieu2!G22+[5]Bieu2!G22+[6]Bieu2!G22+[7]Bieu2!G22+[8]Bieu2!G22+[9]Bieu2!G22+[10]Bieu2!G22+[11]Bieu2!G22+[12]Bieu2!G22</f>
        <v>801</v>
      </c>
      <c r="H24" s="30">
        <f>[1]Bieu2!H22+[2]Bieu2!H22+[3]Bieu2!H22+[4]Bieu2!H22+[5]Bieu2!H22+[6]Bieu2!H22+[7]Bieu2!H22+[8]Bieu2!H22+[9]Bieu2!H22+[10]Bieu2!H22+[11]Bieu2!H22+[12]Bieu2!H22</f>
        <v>4808.58</v>
      </c>
      <c r="I24" s="30">
        <f>[1]Bieu2!I22+[2]Bieu2!I22+[3]Bieu2!I22+[4]Bieu2!I22+[5]Bieu2!I22+[6]Bieu2!I22+[7]Bieu2!I22+[8]Bieu2!I22+[9]Bieu2!I22+[10]Bieu2!I22+[11]Bieu2!I22+[12]Bieu2!I22</f>
        <v>1317.97</v>
      </c>
      <c r="J24" s="30">
        <f>[1]Bieu2!J22+[2]Bieu2!J22+[3]Bieu2!J22+[4]Bieu2!J22+[5]Bieu2!J22+[6]Bieu2!J22+[7]Bieu2!J22+[8]Bieu2!J22+[9]Bieu2!J22+[10]Bieu2!J22+[11]Bieu2!J22+[12]Bieu2!J22</f>
        <v>142.63</v>
      </c>
      <c r="K24" s="30">
        <f>[1]Bieu2!K22+[2]Bieu2!K22+[3]Bieu2!K22+[4]Bieu2!K22+[5]Bieu2!K22+[6]Bieu2!K22+[7]Bieu2!K22+[8]Bieu2!K22+[9]Bieu2!K22+[10]Bieu2!K22+[11]Bieu2!K22+[12]Bieu2!K22</f>
        <v>9408.59</v>
      </c>
    </row>
    <row r="25" spans="1:11" x14ac:dyDescent="0.2">
      <c r="A25" s="5" t="s">
        <v>74</v>
      </c>
      <c r="B25" s="31">
        <v>2050</v>
      </c>
      <c r="C25" s="30">
        <f>[1]Bieu2!C23+[2]Bieu2!C23+[3]Bieu2!C23+[4]Bieu2!C23+[5]Bieu2!C23+[6]Bieu2!C23+[7]Bieu2!C23+[8]Bieu2!C23+[9]Bieu2!C23+[10]Bieu2!C23+[11]Bieu2!C23+[12]Bieu2!C23</f>
        <v>23438.2</v>
      </c>
      <c r="D25" s="30">
        <f>[1]Bieu2!D23+[2]Bieu2!D23+[3]Bieu2!D23+[4]Bieu2!D23+[5]Bieu2!D23+[6]Bieu2!D23+[7]Bieu2!D23+[8]Bieu2!D23+[9]Bieu2!D23+[10]Bieu2!D23+[11]Bieu2!D23+[12]Bieu2!D23</f>
        <v>701.72</v>
      </c>
      <c r="E25" s="30">
        <f>[1]Bieu2!E23+[2]Bieu2!E23+[3]Bieu2!E23+[4]Bieu2!E23+[5]Bieu2!E23+[6]Bieu2!E23+[7]Bieu2!E23+[8]Bieu2!E23+[9]Bieu2!E23+[10]Bieu2!E23+[11]Bieu2!E23+[12]Bieu2!E23</f>
        <v>19060.400000000001</v>
      </c>
      <c r="F25" s="30">
        <f>[1]Bieu2!F23+[2]Bieu2!F23+[3]Bieu2!F23+[4]Bieu2!F23+[5]Bieu2!F23+[6]Bieu2!F23+[7]Bieu2!F23+[8]Bieu2!F23+[9]Bieu2!F23+[10]Bieu2!F23+[11]Bieu2!F23+[12]Bieu2!F23</f>
        <v>57.5</v>
      </c>
      <c r="G25" s="30">
        <f>[1]Bieu2!G23+[2]Bieu2!G23+[3]Bieu2!G23+[4]Bieu2!G23+[5]Bieu2!G23+[6]Bieu2!G23+[7]Bieu2!G23+[8]Bieu2!G23+[9]Bieu2!G23+[10]Bieu2!G23+[11]Bieu2!G23+[12]Bieu2!G23</f>
        <v>314</v>
      </c>
      <c r="H25" s="30">
        <f>[1]Bieu2!H23+[2]Bieu2!H23+[3]Bieu2!H23+[4]Bieu2!H23+[5]Bieu2!H23+[6]Bieu2!H23+[7]Bieu2!H23+[8]Bieu2!H23+[9]Bieu2!H23+[10]Bieu2!H23+[11]Bieu2!H23+[12]Bieu2!H23</f>
        <v>1107.3800000000001</v>
      </c>
      <c r="I25" s="30">
        <f>[1]Bieu2!I23+[2]Bieu2!I23+[3]Bieu2!I23+[4]Bieu2!I23+[5]Bieu2!I23+[6]Bieu2!I23+[7]Bieu2!I23+[8]Bieu2!I23+[9]Bieu2!I23+[10]Bieu2!I23+[11]Bieu2!I23+[12]Bieu2!I23</f>
        <v>0</v>
      </c>
      <c r="J25" s="30">
        <f>[1]Bieu2!J23+[2]Bieu2!J23+[3]Bieu2!J23+[4]Bieu2!J23+[5]Bieu2!J23+[6]Bieu2!J23+[7]Bieu2!J23+[8]Bieu2!J23+[9]Bieu2!J23+[10]Bieu2!J23+[11]Bieu2!J23+[12]Bieu2!J23</f>
        <v>11.8</v>
      </c>
      <c r="K25" s="30">
        <f>[1]Bieu2!K23+[2]Bieu2!K23+[3]Bieu2!K23+[4]Bieu2!K23+[5]Bieu2!K23+[6]Bieu2!K23+[7]Bieu2!K23+[8]Bieu2!K23+[9]Bieu2!K23+[10]Bieu2!K23+[11]Bieu2!K23+[12]Bieu2!K23</f>
        <v>2185.4</v>
      </c>
    </row>
    <row r="26" spans="1:11" x14ac:dyDescent="0.2">
      <c r="A26" s="5" t="s">
        <v>35</v>
      </c>
      <c r="B26" s="31">
        <v>3000</v>
      </c>
      <c r="C26" s="30">
        <f>[1]Bieu2!C24+[2]Bieu2!C24+[3]Bieu2!C24+[4]Bieu2!C24+[5]Bieu2!C24+[6]Bieu2!C24+[7]Bieu2!C24+[8]Bieu2!C24+[9]Bieu2!C24+[10]Bieu2!C24+[11]Bieu2!C24+[12]Bieu2!C24</f>
        <v>2370550.0699999998</v>
      </c>
      <c r="D26" s="30">
        <f>[1]Bieu2!D24+[2]Bieu2!D24+[3]Bieu2!D24+[4]Bieu2!D24+[5]Bieu2!D24+[6]Bieu2!D24+[7]Bieu2!D24+[8]Bieu2!D24+[9]Bieu2!D24+[10]Bieu2!D24+[11]Bieu2!D24+[12]Bieu2!D24</f>
        <v>21800.959999999999</v>
      </c>
      <c r="E26" s="30">
        <f>[1]Bieu2!E24+[2]Bieu2!E24+[3]Bieu2!E24+[4]Bieu2!E24+[5]Bieu2!E24+[6]Bieu2!E24+[7]Bieu2!E24+[8]Bieu2!E24+[9]Bieu2!E24+[10]Bieu2!E24+[11]Bieu2!E24+[12]Bieu2!E24</f>
        <v>29910.9</v>
      </c>
      <c r="F26" s="30">
        <f>[1]Bieu2!F24+[2]Bieu2!F24+[3]Bieu2!F24+[4]Bieu2!F24+[5]Bieu2!F24+[6]Bieu2!F24+[7]Bieu2!F24+[8]Bieu2!F24+[9]Bieu2!F24+[10]Bieu2!F24+[11]Bieu2!F24+[12]Bieu2!F24</f>
        <v>5357.0000000000009</v>
      </c>
      <c r="G26" s="30">
        <f>[1]Bieu2!G24+[2]Bieu2!G24+[3]Bieu2!G24+[4]Bieu2!G24+[5]Bieu2!G24+[6]Bieu2!G24+[7]Bieu2!G24+[8]Bieu2!G24+[9]Bieu2!G24+[10]Bieu2!G24+[11]Bieu2!G24+[12]Bieu2!G24</f>
        <v>245.70000000000002</v>
      </c>
      <c r="H26" s="30">
        <f>[1]Bieu2!H24+[2]Bieu2!H24+[3]Bieu2!H24+[4]Bieu2!H24+[5]Bieu2!H24+[6]Bieu2!H24+[7]Bieu2!H24+[8]Bieu2!H24+[9]Bieu2!H24+[10]Bieu2!H24+[11]Bieu2!H24+[12]Bieu2!H24</f>
        <v>256029.02</v>
      </c>
      <c r="I26" s="30">
        <f>[1]Bieu2!I24+[2]Bieu2!I24+[3]Bieu2!I24+[4]Bieu2!I24+[5]Bieu2!I24+[6]Bieu2!I24+[7]Bieu2!I24+[8]Bieu2!I24+[9]Bieu2!I24+[10]Bieu2!I24+[11]Bieu2!I24+[12]Bieu2!I24</f>
        <v>27420.05</v>
      </c>
      <c r="J26" s="30">
        <f>[1]Bieu2!J24+[2]Bieu2!J24+[3]Bieu2!J24+[4]Bieu2!J24+[5]Bieu2!J24+[6]Bieu2!J24+[7]Bieu2!J24+[8]Bieu2!J24+[9]Bieu2!J24+[10]Bieu2!J24+[11]Bieu2!J24+[12]Bieu2!J24</f>
        <v>30836.61</v>
      </c>
      <c r="K26" s="30">
        <f>[1]Bieu2!K24+[2]Bieu2!K24+[3]Bieu2!K24+[4]Bieu2!K24+[5]Bieu2!K24+[6]Bieu2!K24+[7]Bieu2!K24+[8]Bieu2!K24+[9]Bieu2!K24+[10]Bieu2!K24+[11]Bieu2!K24+[12]Bieu2!K24</f>
        <v>1998949.83</v>
      </c>
    </row>
  </sheetData>
  <mergeCells count="3">
    <mergeCell ref="A1:K1"/>
    <mergeCell ref="A2:K2"/>
    <mergeCell ref="J3:K3"/>
  </mergeCells>
  <phoneticPr fontId="0" type="noConversion"/>
  <pageMargins left="0.75" right="0.19" top="0.98425196850393704" bottom="0.98425196850393704" header="0.51181102362204722" footer="0.51181102362204722"/>
  <pageSetup paperSize="9" orientation="landscape" r:id="rId1"/>
  <headerFooter alignWithMargins="0">
    <oddFooter>&amp;C&amp;P+124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6"/>
  <sheetViews>
    <sheetView showGridLines="0" zoomScale="85" zoomScaleNormal="85" workbookViewId="0">
      <selection activeCell="C19" sqref="C19:K19"/>
    </sheetView>
  </sheetViews>
  <sheetFormatPr defaultRowHeight="14.25" x14ac:dyDescent="0.2"/>
  <cols>
    <col min="1" max="1" width="25" style="1" bestFit="1" customWidth="1"/>
    <col min="2" max="2" width="5" style="2" bestFit="1" customWidth="1"/>
    <col min="3" max="3" width="12.88671875" style="1" customWidth="1"/>
    <col min="4" max="5" width="9.44140625" style="1" bestFit="1" customWidth="1"/>
    <col min="6" max="7" width="7.33203125" style="1" bestFit="1" customWidth="1"/>
    <col min="8" max="8" width="8.5546875" style="1" bestFit="1" customWidth="1"/>
    <col min="9" max="10" width="9.44140625" style="1" bestFit="1" customWidth="1"/>
    <col min="11" max="11" width="11.109375" style="1" customWidth="1"/>
    <col min="12" max="16384" width="8.88671875" style="1"/>
  </cols>
  <sheetData>
    <row r="1" spans="1:11" ht="15" x14ac:dyDescent="0.25">
      <c r="A1" s="44" t="s">
        <v>45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" x14ac:dyDescent="0.25">
      <c r="A2" s="43" t="s">
        <v>46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s="21" customFormat="1" ht="16.5" x14ac:dyDescent="0.25">
      <c r="B3" s="22"/>
      <c r="C3" s="22"/>
      <c r="D3" s="22"/>
      <c r="E3" s="25"/>
      <c r="F3" s="22"/>
      <c r="G3" s="22"/>
      <c r="H3" s="22"/>
      <c r="I3" s="22"/>
      <c r="J3" s="48" t="s">
        <v>32</v>
      </c>
      <c r="K3" s="48"/>
    </row>
    <row r="4" spans="1:11" s="4" customFormat="1" ht="32.25" customHeight="1" x14ac:dyDescent="0.2">
      <c r="A4" s="3" t="s">
        <v>15</v>
      </c>
      <c r="B4" s="3" t="s">
        <v>16</v>
      </c>
      <c r="C4" s="3" t="s">
        <v>30</v>
      </c>
      <c r="D4" s="3" t="s">
        <v>24</v>
      </c>
      <c r="E4" s="3" t="s">
        <v>25</v>
      </c>
      <c r="F4" s="3" t="s">
        <v>26</v>
      </c>
      <c r="G4" s="3" t="s">
        <v>27</v>
      </c>
      <c r="H4" s="3" t="s">
        <v>28</v>
      </c>
      <c r="I4" s="3" t="s">
        <v>29</v>
      </c>
      <c r="J4" s="3" t="s">
        <v>81</v>
      </c>
      <c r="K4" s="3" t="s">
        <v>23</v>
      </c>
    </row>
    <row r="5" spans="1:11" s="4" customFormat="1" ht="32.25" hidden="1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s="4" customFormat="1" x14ac:dyDescent="0.2">
      <c r="A6" s="5" t="s">
        <v>0</v>
      </c>
      <c r="B6" s="31" t="s">
        <v>14</v>
      </c>
      <c r="C6" s="30"/>
      <c r="D6" s="30"/>
      <c r="E6" s="30"/>
      <c r="F6" s="30"/>
      <c r="G6" s="30"/>
      <c r="H6" s="30"/>
      <c r="I6" s="30"/>
      <c r="J6" s="30"/>
      <c r="K6" s="30"/>
    </row>
    <row r="7" spans="1:11" x14ac:dyDescent="0.2">
      <c r="A7" s="5" t="s">
        <v>1</v>
      </c>
      <c r="B7" s="31">
        <v>1000</v>
      </c>
      <c r="C7" s="30">
        <f>[1]Bieu3!C6+[2]Bieu3!C6+[3]Bieu3!C6+[4]Bieu3!C6+[5]Bieu3!C6+[6]Bieu3!C6+[7]Bieu3!C6+[8]Bieu3!C6+[9]Bieu3!C6+[10]Bieu3!C6+[11]Bieu3!C6+[12]Bieu3!C6</f>
        <v>111765.19</v>
      </c>
      <c r="D7" s="30">
        <f>[1]Bieu3!D6+[2]Bieu3!D6+[3]Bieu3!D6+[4]Bieu3!D6+[5]Bieu3!D6+[6]Bieu3!D6+[7]Bieu3!D6+[8]Bieu3!D6+[9]Bieu3!D6+[10]Bieu3!D6+[11]Bieu3!D6+[12]Bieu3!D6</f>
        <v>54408.97</v>
      </c>
      <c r="E7" s="30">
        <f>[1]Bieu3!E6+[2]Bieu3!E6+[3]Bieu3!E6+[4]Bieu3!E6+[5]Bieu3!E6+[6]Bieu3!E6+[7]Bieu3!E6+[8]Bieu3!E6+[9]Bieu3!E6+[10]Bieu3!E6+[11]Bieu3!E6+[12]Bieu3!E6</f>
        <v>-6992.15</v>
      </c>
      <c r="F7" s="30">
        <f>[1]Bieu3!F6+[2]Bieu3!F6+[3]Bieu3!F6+[4]Bieu3!F6+[5]Bieu3!F6+[6]Bieu3!F6+[7]Bieu3!F6+[8]Bieu3!F6+[9]Bieu3!F6+[10]Bieu3!F6+[11]Bieu3!F6+[12]Bieu3!F6</f>
        <v>-196.13</v>
      </c>
      <c r="G7" s="30">
        <f>[1]Bieu3!G6+[2]Bieu3!G6+[3]Bieu3!G6+[4]Bieu3!G6+[5]Bieu3!G6+[6]Bieu3!G6+[7]Bieu3!G6+[8]Bieu3!G6+[9]Bieu3!G6+[10]Bieu3!G6+[11]Bieu3!G6+[12]Bieu3!G6</f>
        <v>-138.79000000000002</v>
      </c>
      <c r="H7" s="30">
        <f>[1]Bieu3!H6+[2]Bieu3!H6+[3]Bieu3!H6+[4]Bieu3!H6+[5]Bieu3!H6+[6]Bieu3!H6+[7]Bieu3!H6+[8]Bieu3!H6+[9]Bieu3!H6+[10]Bieu3!H6+[11]Bieu3!H6+[12]Bieu3!H6</f>
        <v>-465.3</v>
      </c>
      <c r="I7" s="30">
        <f>[1]Bieu3!I6+[2]Bieu3!I6+[3]Bieu3!I6+[4]Bieu3!I6+[5]Bieu3!I6+[6]Bieu3!I6+[7]Bieu3!I6+[8]Bieu3!I6+[9]Bieu3!I6+[10]Bieu3!I6+[11]Bieu3!I6+[12]Bieu3!I6</f>
        <v>-6428.1299999999983</v>
      </c>
      <c r="J7" s="30">
        <f>[1]Bieu3!J6+[2]Bieu3!J6+[3]Bieu3!J6+[4]Bieu3!J6+[5]Bieu3!J6+[6]Bieu3!J6+[7]Bieu3!J6+[8]Bieu3!J6+[9]Bieu3!J6+[10]Bieu3!J6+[11]Bieu3!J6+[12]Bieu3!J6</f>
        <v>24263.82</v>
      </c>
      <c r="K7" s="30">
        <f>[1]Bieu3!K6+[2]Bieu3!K6+[3]Bieu3!K6+[4]Bieu3!K6+[5]Bieu3!K6+[6]Bieu3!K6+[7]Bieu3!K6+[8]Bieu3!K6+[9]Bieu3!K6+[10]Bieu3!K6+[11]Bieu3!K6+[12]Bieu3!K6</f>
        <v>47312.9</v>
      </c>
    </row>
    <row r="8" spans="1:11" x14ac:dyDescent="0.2">
      <c r="A8" s="5" t="s">
        <v>2</v>
      </c>
      <c r="B8" s="31">
        <v>1100</v>
      </c>
      <c r="C8" s="30">
        <f>[1]Bieu3!C7+[2]Bieu3!C7+[3]Bieu3!C7+[4]Bieu3!C7+[5]Bieu3!C7+[6]Bieu3!C7+[7]Bieu3!C7+[8]Bieu3!C7+[9]Bieu3!C7+[10]Bieu3!C7+[11]Bieu3!C7+[12]Bieu3!C7</f>
        <v>59815.619999999995</v>
      </c>
      <c r="D8" s="30">
        <f>[1]Bieu3!D7+[2]Bieu3!D7+[3]Bieu3!D7+[4]Bieu3!D7+[5]Bieu3!D7+[6]Bieu3!D7+[7]Bieu3!D7+[8]Bieu3!D7+[9]Bieu3!D7+[10]Bieu3!D7+[11]Bieu3!D7+[12]Bieu3!D7</f>
        <v>-2857.13</v>
      </c>
      <c r="E8" s="30">
        <f>[1]Bieu3!E7+[2]Bieu3!E7+[3]Bieu3!E7+[4]Bieu3!E7+[5]Bieu3!E7+[6]Bieu3!E7+[7]Bieu3!E7+[8]Bieu3!E7+[9]Bieu3!E7+[10]Bieu3!E7+[11]Bieu3!E7+[12]Bieu3!E7</f>
        <v>-17.100000000000001</v>
      </c>
      <c r="F8" s="30">
        <f>[1]Bieu3!F7+[2]Bieu3!F7+[3]Bieu3!F7+[4]Bieu3!F7+[5]Bieu3!F7+[6]Bieu3!F7+[7]Bieu3!F7+[8]Bieu3!F7+[9]Bieu3!F7+[10]Bieu3!F7+[11]Bieu3!F7+[12]Bieu3!F7</f>
        <v>0</v>
      </c>
      <c r="G8" s="30">
        <f>[1]Bieu3!G7+[2]Bieu3!G7+[3]Bieu3!G7+[4]Bieu3!G7+[5]Bieu3!G7+[6]Bieu3!G7+[7]Bieu3!G7+[8]Bieu3!G7+[9]Bieu3!G7+[10]Bieu3!G7+[11]Bieu3!G7+[12]Bieu3!G7</f>
        <v>-67.790000000000006</v>
      </c>
      <c r="H8" s="30">
        <f>[1]Bieu3!H7+[2]Bieu3!H7+[3]Bieu3!H7+[4]Bieu3!H7+[5]Bieu3!H7+[6]Bieu3!H7+[7]Bieu3!H7+[8]Bieu3!H7+[9]Bieu3!H7+[10]Bieu3!H7+[11]Bieu3!H7+[12]Bieu3!H7</f>
        <v>-465.3</v>
      </c>
      <c r="I8" s="30">
        <f>[1]Bieu3!I7+[2]Bieu3!I7+[3]Bieu3!I7+[4]Bieu3!I7+[5]Bieu3!I7+[6]Bieu3!I7+[7]Bieu3!I7+[8]Bieu3!I7+[9]Bieu3!I7+[10]Bieu3!I7+[11]Bieu3!I7+[12]Bieu3!I7</f>
        <v>-3487</v>
      </c>
      <c r="J8" s="30">
        <f>[1]Bieu3!J7+[2]Bieu3!J7+[3]Bieu3!J7+[4]Bieu3!J7+[5]Bieu3!J7+[6]Bieu3!J7+[7]Bieu3!J7+[8]Bieu3!J7+[9]Bieu3!J7+[10]Bieu3!J7+[11]Bieu3!J7+[12]Bieu3!J7</f>
        <v>24359.020000000004</v>
      </c>
      <c r="K8" s="30">
        <f>[1]Bieu3!K7+[2]Bieu3!K7+[3]Bieu3!K7+[4]Bieu3!K7+[5]Bieu3!K7+[6]Bieu3!K7+[7]Bieu3!K7+[8]Bieu3!K7+[9]Bieu3!K7+[10]Bieu3!K7+[11]Bieu3!K7+[12]Bieu3!K7</f>
        <v>42350.92</v>
      </c>
    </row>
    <row r="9" spans="1:11" x14ac:dyDescent="0.2">
      <c r="A9" s="5" t="s">
        <v>3</v>
      </c>
      <c r="B9" s="31">
        <v>1110</v>
      </c>
      <c r="C9" s="30">
        <f>[1]Bieu3!C8+[2]Bieu3!C8+[3]Bieu3!C8+[4]Bieu3!C8+[5]Bieu3!C8+[6]Bieu3!C8+[7]Bieu3!C8+[8]Bieu3!C8+[9]Bieu3!C8+[10]Bieu3!C8+[11]Bieu3!C8+[12]Bieu3!C8</f>
        <v>38400.980000000003</v>
      </c>
      <c r="D9" s="30">
        <f>[1]Bieu3!D8+[2]Bieu3!D8+[3]Bieu3!D8+[4]Bieu3!D8+[5]Bieu3!D8+[6]Bieu3!D8+[7]Bieu3!D8+[8]Bieu3!D8+[9]Bieu3!D8+[10]Bieu3!D8+[11]Bieu3!D8+[12]Bieu3!D8</f>
        <v>-2266.23</v>
      </c>
      <c r="E9" s="30">
        <f>[1]Bieu3!E8+[2]Bieu3!E8+[3]Bieu3!E8+[4]Bieu3!E8+[5]Bieu3!E8+[6]Bieu3!E8+[7]Bieu3!E8+[8]Bieu3!E8+[9]Bieu3!E8+[10]Bieu3!E8+[11]Bieu3!E8+[12]Bieu3!E8</f>
        <v>0</v>
      </c>
      <c r="F9" s="30">
        <f>[1]Bieu3!F8+[2]Bieu3!F8+[3]Bieu3!F8+[4]Bieu3!F8+[5]Bieu3!F8+[6]Bieu3!F8+[7]Bieu3!F8+[8]Bieu3!F8+[9]Bieu3!F8+[10]Bieu3!F8+[11]Bieu3!F8+[12]Bieu3!F8</f>
        <v>0</v>
      </c>
      <c r="G9" s="30">
        <f>[1]Bieu3!G8+[2]Bieu3!G8+[3]Bieu3!G8+[4]Bieu3!G8+[5]Bieu3!G8+[6]Bieu3!G8+[7]Bieu3!G8+[8]Bieu3!G8+[9]Bieu3!G8+[10]Bieu3!G8+[11]Bieu3!G8+[12]Bieu3!G8</f>
        <v>24</v>
      </c>
      <c r="H9" s="30">
        <f>[1]Bieu3!H8+[2]Bieu3!H8+[3]Bieu3!H8+[4]Bieu3!H8+[5]Bieu3!H8+[6]Bieu3!H8+[7]Bieu3!H8+[8]Bieu3!H8+[9]Bieu3!H8+[10]Bieu3!H8+[11]Bieu3!H8+[12]Bieu3!H8</f>
        <v>-67.7</v>
      </c>
      <c r="I9" s="30">
        <f>[1]Bieu3!I8+[2]Bieu3!I8+[3]Bieu3!I8+[4]Bieu3!I8+[5]Bieu3!I8+[6]Bieu3!I8+[7]Bieu3!I8+[8]Bieu3!I8+[9]Bieu3!I8+[10]Bieu3!I8+[11]Bieu3!I8+[12]Bieu3!I8</f>
        <v>-2168.6</v>
      </c>
      <c r="J9" s="30">
        <f>[1]Bieu3!J8+[2]Bieu3!J8+[3]Bieu3!J8+[4]Bieu3!J8+[5]Bieu3!J8+[6]Bieu3!J8+[7]Bieu3!J8+[8]Bieu3!J8+[9]Bieu3!J8+[10]Bieu3!J8+[11]Bieu3!J8+[12]Bieu3!J8</f>
        <v>23246.960000000003</v>
      </c>
      <c r="K9" s="30">
        <f>[1]Bieu3!K8+[2]Bieu3!K8+[3]Bieu3!K8+[4]Bieu3!K8+[5]Bieu3!K8+[6]Bieu3!K8+[7]Bieu3!K8+[8]Bieu3!K8+[9]Bieu3!K8+[10]Bieu3!K8+[11]Bieu3!K8+[12]Bieu3!K8</f>
        <v>19632.550000000003</v>
      </c>
    </row>
    <row r="10" spans="1:11" x14ac:dyDescent="0.2">
      <c r="A10" s="5" t="s">
        <v>4</v>
      </c>
      <c r="B10" s="31">
        <v>1120</v>
      </c>
      <c r="C10" s="30">
        <f>[1]Bieu3!C9+[2]Bieu3!C9+[3]Bieu3!C9+[4]Bieu3!C9+[5]Bieu3!C9+[6]Bieu3!C9+[7]Bieu3!C9+[8]Bieu3!C9+[9]Bieu3!C9+[10]Bieu3!C9+[11]Bieu3!C9+[12]Bieu3!C9</f>
        <v>36.579999999999984</v>
      </c>
      <c r="D10" s="30">
        <f>[1]Bieu3!D9+[2]Bieu3!D9+[3]Bieu3!D9+[4]Bieu3!D9+[5]Bieu3!D9+[6]Bieu3!D9+[7]Bieu3!D9+[8]Bieu3!D9+[9]Bieu3!D9+[10]Bieu3!D9+[11]Bieu3!D9+[12]Bieu3!D9</f>
        <v>-420.2</v>
      </c>
      <c r="E10" s="30">
        <f>[1]Bieu3!E9+[2]Bieu3!E9+[3]Bieu3!E9+[4]Bieu3!E9+[5]Bieu3!E9+[6]Bieu3!E9+[7]Bieu3!E9+[8]Bieu3!E9+[9]Bieu3!E9+[10]Bieu3!E9+[11]Bieu3!E9+[12]Bieu3!E9</f>
        <v>-3.5</v>
      </c>
      <c r="F10" s="30">
        <f>[1]Bieu3!F9+[2]Bieu3!F9+[3]Bieu3!F9+[4]Bieu3!F9+[5]Bieu3!F9+[6]Bieu3!F9+[7]Bieu3!F9+[8]Bieu3!F9+[9]Bieu3!F9+[10]Bieu3!F9+[11]Bieu3!F9+[12]Bieu3!F9</f>
        <v>0</v>
      </c>
      <c r="G10" s="30">
        <f>[1]Bieu3!G9+[2]Bieu3!G9+[3]Bieu3!G9+[4]Bieu3!G9+[5]Bieu3!G9+[6]Bieu3!G9+[7]Bieu3!G9+[8]Bieu3!G9+[9]Bieu3!G9+[10]Bieu3!G9+[11]Bieu3!G9+[12]Bieu3!G9</f>
        <v>-91.79</v>
      </c>
      <c r="H10" s="30">
        <f>[1]Bieu3!H9+[2]Bieu3!H9+[3]Bieu3!H9+[4]Bieu3!H9+[5]Bieu3!H9+[6]Bieu3!H9+[7]Bieu3!H9+[8]Bieu3!H9+[9]Bieu3!H9+[10]Bieu3!H9+[11]Bieu3!H9+[12]Bieu3!H9</f>
        <v>-395.2</v>
      </c>
      <c r="I10" s="30">
        <f>[1]Bieu3!I9+[2]Bieu3!I9+[3]Bieu3!I9+[4]Bieu3!I9+[5]Bieu3!I9+[6]Bieu3!I9+[7]Bieu3!I9+[8]Bieu3!I9+[9]Bieu3!I9+[10]Bieu3!I9+[11]Bieu3!I9+[12]Bieu3!I9</f>
        <v>-527.20000000000005</v>
      </c>
      <c r="J10" s="30">
        <f>[1]Bieu3!J9+[2]Bieu3!J9+[3]Bieu3!J9+[4]Bieu3!J9+[5]Bieu3!J9+[6]Bieu3!J9+[7]Bieu3!J9+[8]Bieu3!J9+[9]Bieu3!J9+[10]Bieu3!J9+[11]Bieu3!J9+[12]Bieu3!J9</f>
        <v>444.2</v>
      </c>
      <c r="K10" s="30">
        <f>[1]Bieu3!K9+[2]Bieu3!K9+[3]Bieu3!K9+[4]Bieu3!K9+[5]Bieu3!K9+[6]Bieu3!K9+[7]Bieu3!K9+[8]Bieu3!K9+[9]Bieu3!K9+[10]Bieu3!K9+[11]Bieu3!K9+[12]Bieu3!K9</f>
        <v>1030.27</v>
      </c>
    </row>
    <row r="11" spans="1:11" x14ac:dyDescent="0.2">
      <c r="A11" s="5" t="s">
        <v>5</v>
      </c>
      <c r="B11" s="31">
        <v>1130</v>
      </c>
      <c r="C11" s="30">
        <f>[1]Bieu3!C10+[2]Bieu3!C10+[3]Bieu3!C10+[4]Bieu3!C10+[5]Bieu3!C10+[6]Bieu3!C10+[7]Bieu3!C10+[8]Bieu3!C10+[9]Bieu3!C10+[10]Bieu3!C10+[11]Bieu3!C10+[12]Bieu3!C10</f>
        <v>22633.57</v>
      </c>
      <c r="D11" s="30">
        <f>[1]Bieu3!D10+[2]Bieu3!D10+[3]Bieu3!D10+[4]Bieu3!D10+[5]Bieu3!D10+[6]Bieu3!D10+[7]Bieu3!D10+[8]Bieu3!D10+[9]Bieu3!D10+[10]Bieu3!D10+[11]Bieu3!D10+[12]Bieu3!D10</f>
        <v>-58.5</v>
      </c>
      <c r="E11" s="30">
        <f>[1]Bieu3!E10+[2]Bieu3!E10+[3]Bieu3!E10+[4]Bieu3!E10+[5]Bieu3!E10+[6]Bieu3!E10+[7]Bieu3!E10+[8]Bieu3!E10+[9]Bieu3!E10+[10]Bieu3!E10+[11]Bieu3!E10+[12]Bieu3!E10</f>
        <v>0</v>
      </c>
      <c r="F11" s="30">
        <f>[1]Bieu3!F10+[2]Bieu3!F10+[3]Bieu3!F10+[4]Bieu3!F10+[5]Bieu3!F10+[6]Bieu3!F10+[7]Bieu3!F10+[8]Bieu3!F10+[9]Bieu3!F10+[10]Bieu3!F10+[11]Bieu3!F10+[12]Bieu3!F10</f>
        <v>0</v>
      </c>
      <c r="G11" s="30">
        <f>[1]Bieu3!G10+[2]Bieu3!G10+[3]Bieu3!G10+[4]Bieu3!G10+[5]Bieu3!G10+[6]Bieu3!G10+[7]Bieu3!G10+[8]Bieu3!G10+[9]Bieu3!G10+[10]Bieu3!G10+[11]Bieu3!G10+[12]Bieu3!G10</f>
        <v>0</v>
      </c>
      <c r="H11" s="30">
        <f>[1]Bieu3!H10+[2]Bieu3!H10+[3]Bieu3!H10+[4]Bieu3!H10+[5]Bieu3!H10+[6]Bieu3!H10+[7]Bieu3!H10+[8]Bieu3!H10+[9]Bieu3!H10+[10]Bieu3!H10+[11]Bieu3!H10+[12]Bieu3!H10</f>
        <v>-2.4</v>
      </c>
      <c r="I11" s="30">
        <f>[1]Bieu3!I10+[2]Bieu3!I10+[3]Bieu3!I10+[4]Bieu3!I10+[5]Bieu3!I10+[6]Bieu3!I10+[7]Bieu3!I10+[8]Bieu3!I10+[9]Bieu3!I10+[10]Bieu3!I10+[11]Bieu3!I10+[12]Bieu3!I10</f>
        <v>-5.3</v>
      </c>
      <c r="J11" s="30">
        <f>[1]Bieu3!J10+[2]Bieu3!J10+[3]Bieu3!J10+[4]Bieu3!J10+[5]Bieu3!J10+[6]Bieu3!J10+[7]Bieu3!J10+[8]Bieu3!J10+[9]Bieu3!J10+[10]Bieu3!J10+[11]Bieu3!J10+[12]Bieu3!J10</f>
        <v>667.86</v>
      </c>
      <c r="K11" s="30">
        <f>[1]Bieu3!K10+[2]Bieu3!K10+[3]Bieu3!K10+[4]Bieu3!K10+[5]Bieu3!K10+[6]Bieu3!K10+[7]Bieu3!K10+[8]Bieu3!K10+[9]Bieu3!K10+[10]Bieu3!K10+[11]Bieu3!K10+[12]Bieu3!K10</f>
        <v>22031.91</v>
      </c>
    </row>
    <row r="12" spans="1:11" x14ac:dyDescent="0.2">
      <c r="A12" s="5" t="s">
        <v>6</v>
      </c>
      <c r="B12" s="31">
        <v>1140</v>
      </c>
      <c r="C12" s="30">
        <f>[1]Bieu3!C11+[2]Bieu3!C11+[3]Bieu3!C11+[4]Bieu3!C11+[5]Bieu3!C11+[6]Bieu3!C11+[7]Bieu3!C11+[8]Bieu3!C11+[9]Bieu3!C11+[10]Bieu3!C11+[11]Bieu3!C11+[12]Bieu3!C11</f>
        <v>-810.5</v>
      </c>
      <c r="D12" s="30">
        <f>[1]Bieu3!D11+[2]Bieu3!D11+[3]Bieu3!D11+[4]Bieu3!D11+[5]Bieu3!D11+[6]Bieu3!D11+[7]Bieu3!D11+[8]Bieu3!D11+[9]Bieu3!D11+[10]Bieu3!D11+[11]Bieu3!D11+[12]Bieu3!D11</f>
        <v>0</v>
      </c>
      <c r="E12" s="30">
        <f>[1]Bieu3!E11+[2]Bieu3!E11+[3]Bieu3!E11+[4]Bieu3!E11+[5]Bieu3!E11+[6]Bieu3!E11+[7]Bieu3!E11+[8]Bieu3!E11+[9]Bieu3!E11+[10]Bieu3!E11+[11]Bieu3!E11+[12]Bieu3!E11</f>
        <v>0</v>
      </c>
      <c r="F12" s="30">
        <f>[1]Bieu3!F11+[2]Bieu3!F11+[3]Bieu3!F11+[4]Bieu3!F11+[5]Bieu3!F11+[6]Bieu3!F11+[7]Bieu3!F11+[8]Bieu3!F11+[9]Bieu3!F11+[10]Bieu3!F11+[11]Bieu3!F11+[12]Bieu3!F11</f>
        <v>0</v>
      </c>
      <c r="G12" s="30">
        <f>[1]Bieu3!G11+[2]Bieu3!G11+[3]Bieu3!G11+[4]Bieu3!G11+[5]Bieu3!G11+[6]Bieu3!G11+[7]Bieu3!G11+[8]Bieu3!G11+[9]Bieu3!G11+[10]Bieu3!G11+[11]Bieu3!G11+[12]Bieu3!G11</f>
        <v>0</v>
      </c>
      <c r="H12" s="30">
        <f>[1]Bieu3!H11+[2]Bieu3!H11+[3]Bieu3!H11+[4]Bieu3!H11+[5]Bieu3!H11+[6]Bieu3!H11+[7]Bieu3!H11+[8]Bieu3!H11+[9]Bieu3!H11+[10]Bieu3!H11+[11]Bieu3!H11+[12]Bieu3!H11</f>
        <v>0</v>
      </c>
      <c r="I12" s="30">
        <f>[1]Bieu3!I11+[2]Bieu3!I11+[3]Bieu3!I11+[4]Bieu3!I11+[5]Bieu3!I11+[6]Bieu3!I11+[7]Bieu3!I11+[8]Bieu3!I11+[9]Bieu3!I11+[10]Bieu3!I11+[11]Bieu3!I11+[12]Bieu3!I11</f>
        <v>0</v>
      </c>
      <c r="J12" s="30">
        <f>[1]Bieu3!J11+[2]Bieu3!J11+[3]Bieu3!J11+[4]Bieu3!J11+[5]Bieu3!J11+[6]Bieu3!J11+[7]Bieu3!J11+[8]Bieu3!J11+[9]Bieu3!J11+[10]Bieu3!J11+[11]Bieu3!J11+[12]Bieu3!J11</f>
        <v>0</v>
      </c>
      <c r="K12" s="30">
        <f>[1]Bieu3!K11+[2]Bieu3!K11+[3]Bieu3!K11+[4]Bieu3!K11+[5]Bieu3!K11+[6]Bieu3!K11+[7]Bieu3!K11+[8]Bieu3!K11+[9]Bieu3!K11+[10]Bieu3!K11+[11]Bieu3!K11+[12]Bieu3!K11</f>
        <v>-810.5</v>
      </c>
    </row>
    <row r="13" spans="1:11" x14ac:dyDescent="0.2">
      <c r="A13" s="5" t="s">
        <v>7</v>
      </c>
      <c r="B13" s="31">
        <v>1150</v>
      </c>
      <c r="C13" s="30">
        <f>[1]Bieu3!C12+[2]Bieu3!C12+[3]Bieu3!C12+[4]Bieu3!C12+[5]Bieu3!C12+[6]Bieu3!C12+[7]Bieu3!C12+[8]Bieu3!C12+[9]Bieu3!C12+[10]Bieu3!C12+[11]Bieu3!C12+[12]Bieu3!C12</f>
        <v>-445.01000000000005</v>
      </c>
      <c r="D13" s="30">
        <f>[1]Bieu3!D12+[2]Bieu3!D12+[3]Bieu3!D12+[4]Bieu3!D12+[5]Bieu3!D12+[6]Bieu3!D12+[7]Bieu3!D12+[8]Bieu3!D12+[9]Bieu3!D12+[10]Bieu3!D12+[11]Bieu3!D12+[12]Bieu3!D12</f>
        <v>-112.2</v>
      </c>
      <c r="E13" s="30">
        <f>[1]Bieu3!E12+[2]Bieu3!E12+[3]Bieu3!E12+[4]Bieu3!E12+[5]Bieu3!E12+[6]Bieu3!E12+[7]Bieu3!E12+[8]Bieu3!E12+[9]Bieu3!E12+[10]Bieu3!E12+[11]Bieu3!E12+[12]Bieu3!E12</f>
        <v>-13.6</v>
      </c>
      <c r="F13" s="30">
        <f>[1]Bieu3!F12+[2]Bieu3!F12+[3]Bieu3!F12+[4]Bieu3!F12+[5]Bieu3!F12+[6]Bieu3!F12+[7]Bieu3!F12+[8]Bieu3!F12+[9]Bieu3!F12+[10]Bieu3!F12+[11]Bieu3!F12+[12]Bieu3!F12</f>
        <v>0</v>
      </c>
      <c r="G13" s="30">
        <f>[1]Bieu3!G12+[2]Bieu3!G12+[3]Bieu3!G12+[4]Bieu3!G12+[5]Bieu3!G12+[6]Bieu3!G12+[7]Bieu3!G12+[8]Bieu3!G12+[9]Bieu3!G12+[10]Bieu3!G12+[11]Bieu3!G12+[12]Bieu3!G12</f>
        <v>0</v>
      </c>
      <c r="H13" s="30">
        <f>[1]Bieu3!H12+[2]Bieu3!H12+[3]Bieu3!H12+[4]Bieu3!H12+[5]Bieu3!H12+[6]Bieu3!H12+[7]Bieu3!H12+[8]Bieu3!H12+[9]Bieu3!H12+[10]Bieu3!H12+[11]Bieu3!H12+[12]Bieu3!H12</f>
        <v>0</v>
      </c>
      <c r="I13" s="30">
        <f>[1]Bieu3!I12+[2]Bieu3!I12+[3]Bieu3!I12+[4]Bieu3!I12+[5]Bieu3!I12+[6]Bieu3!I12+[7]Bieu3!I12+[8]Bieu3!I12+[9]Bieu3!I12+[10]Bieu3!I12+[11]Bieu3!I12+[12]Bieu3!I12</f>
        <v>-785.9</v>
      </c>
      <c r="J13" s="30">
        <f>[1]Bieu3!J12+[2]Bieu3!J12+[3]Bieu3!J12+[4]Bieu3!J12+[5]Bieu3!J12+[6]Bieu3!J12+[7]Bieu3!J12+[8]Bieu3!J12+[9]Bieu3!J12+[10]Bieu3!J12+[11]Bieu3!J12+[12]Bieu3!J12</f>
        <v>0</v>
      </c>
      <c r="K13" s="30">
        <f>[1]Bieu3!K12+[2]Bieu3!K12+[3]Bieu3!K12+[4]Bieu3!K12+[5]Bieu3!K12+[6]Bieu3!K12+[7]Bieu3!K12+[8]Bieu3!K12+[9]Bieu3!K12+[10]Bieu3!K12+[11]Bieu3!K12+[12]Bieu3!K12</f>
        <v>466.68999999999977</v>
      </c>
    </row>
    <row r="14" spans="1:11" x14ac:dyDescent="0.2">
      <c r="A14" s="5" t="s">
        <v>8</v>
      </c>
      <c r="B14" s="31">
        <v>1200</v>
      </c>
      <c r="C14" s="30">
        <f>[1]Bieu3!C13+[2]Bieu3!C13+[3]Bieu3!C13+[4]Bieu3!C13+[5]Bieu3!C13+[6]Bieu3!C13+[7]Bieu3!C13+[8]Bieu3!C13+[9]Bieu3!C13+[10]Bieu3!C13+[11]Bieu3!C13+[12]Bieu3!C13</f>
        <v>51949.57</v>
      </c>
      <c r="D14" s="30">
        <f>[1]Bieu3!D13+[2]Bieu3!D13+[3]Bieu3!D13+[4]Bieu3!D13+[5]Bieu3!D13+[6]Bieu3!D13+[7]Bieu3!D13+[8]Bieu3!D13+[9]Bieu3!D13+[10]Bieu3!D13+[11]Bieu3!D13+[12]Bieu3!D13</f>
        <v>57266.100000000006</v>
      </c>
      <c r="E14" s="30">
        <f>[1]Bieu3!E13+[2]Bieu3!E13+[3]Bieu3!E13+[4]Bieu3!E13+[5]Bieu3!E13+[6]Bieu3!E13+[7]Bieu3!E13+[8]Bieu3!E13+[9]Bieu3!E13+[10]Bieu3!E13+[11]Bieu3!E13+[12]Bieu3!E13</f>
        <v>-6975.0500000000011</v>
      </c>
      <c r="F14" s="30">
        <f>[1]Bieu3!F13+[2]Bieu3!F13+[3]Bieu3!F13+[4]Bieu3!F13+[5]Bieu3!F13+[6]Bieu3!F13+[7]Bieu3!F13+[8]Bieu3!F13+[9]Bieu3!F13+[10]Bieu3!F13+[11]Bieu3!F13+[12]Bieu3!F13</f>
        <v>-196.13</v>
      </c>
      <c r="G14" s="30">
        <f>[1]Bieu3!G13+[2]Bieu3!G13+[3]Bieu3!G13+[4]Bieu3!G13+[5]Bieu3!G13+[6]Bieu3!G13+[7]Bieu3!G13+[8]Bieu3!G13+[9]Bieu3!G13+[10]Bieu3!G13+[11]Bieu3!G13+[12]Bieu3!G13</f>
        <v>-71</v>
      </c>
      <c r="H14" s="30">
        <f>[1]Bieu3!H13+[2]Bieu3!H13+[3]Bieu3!H13+[4]Bieu3!H13+[5]Bieu3!H13+[6]Bieu3!H13+[7]Bieu3!H13+[8]Bieu3!H13+[9]Bieu3!H13+[10]Bieu3!H13+[11]Bieu3!H13+[12]Bieu3!H13</f>
        <v>0</v>
      </c>
      <c r="I14" s="30">
        <f>[1]Bieu3!I13+[2]Bieu3!I13+[3]Bieu3!I13+[4]Bieu3!I13+[5]Bieu3!I13+[6]Bieu3!I13+[7]Bieu3!I13+[8]Bieu3!I13+[9]Bieu3!I13+[10]Bieu3!I13+[11]Bieu3!I13+[12]Bieu3!I13</f>
        <v>-2941.1299999999997</v>
      </c>
      <c r="J14" s="30">
        <f>[1]Bieu3!J13+[2]Bieu3!J13+[3]Bieu3!J13+[4]Bieu3!J13+[5]Bieu3!J13+[6]Bieu3!J13+[7]Bieu3!J13+[8]Bieu3!J13+[9]Bieu3!J13+[10]Bieu3!J13+[11]Bieu3!J13+[12]Bieu3!J13</f>
        <v>-95.2</v>
      </c>
      <c r="K14" s="30">
        <f>[1]Bieu3!K13+[2]Bieu3!K13+[3]Bieu3!K13+[4]Bieu3!K13+[5]Bieu3!K13+[6]Bieu3!K13+[7]Bieu3!K13+[8]Bieu3!K13+[9]Bieu3!K13+[10]Bieu3!K13+[11]Bieu3!K13+[12]Bieu3!K13</f>
        <v>4961.9800000000014</v>
      </c>
    </row>
    <row r="15" spans="1:11" x14ac:dyDescent="0.2">
      <c r="A15" s="5" t="s">
        <v>9</v>
      </c>
      <c r="B15" s="31">
        <v>1210</v>
      </c>
      <c r="C15" s="30">
        <f>[1]Bieu3!C14+[2]Bieu3!C14+[3]Bieu3!C14+[4]Bieu3!C14+[5]Bieu3!C14+[6]Bieu3!C14+[7]Bieu3!C14+[8]Bieu3!C14+[9]Bieu3!C14+[10]Bieu3!C14+[11]Bieu3!C14+[12]Bieu3!C14</f>
        <v>39421.210000000006</v>
      </c>
      <c r="D15" s="30">
        <f>[1]Bieu3!D14+[2]Bieu3!D14+[3]Bieu3!D14+[4]Bieu3!D14+[5]Bieu3!D14+[6]Bieu3!D14+[7]Bieu3!D14+[8]Bieu3!D14+[9]Bieu3!D14+[10]Bieu3!D14+[11]Bieu3!D14+[12]Bieu3!D14</f>
        <v>-3230.24</v>
      </c>
      <c r="E15" s="30">
        <f>[1]Bieu3!E14+[2]Bieu3!E14+[3]Bieu3!E14+[4]Bieu3!E14+[5]Bieu3!E14+[6]Bieu3!E14+[7]Bieu3!E14+[8]Bieu3!E14+[9]Bieu3!E14+[10]Bieu3!E14+[11]Bieu3!E14+[12]Bieu3!E14</f>
        <v>-5888.68</v>
      </c>
      <c r="F15" s="30">
        <f>[1]Bieu3!F14+[2]Bieu3!F14+[3]Bieu3!F14+[4]Bieu3!F14+[5]Bieu3!F14+[6]Bieu3!F14+[7]Bieu3!F14+[8]Bieu3!F14+[9]Bieu3!F14+[10]Bieu3!F14+[11]Bieu3!F14+[12]Bieu3!F14</f>
        <v>-162.18</v>
      </c>
      <c r="G15" s="30">
        <f>[1]Bieu3!G14+[2]Bieu3!G14+[3]Bieu3!G14+[4]Bieu3!G14+[5]Bieu3!G14+[6]Bieu3!G14+[7]Bieu3!G14+[8]Bieu3!G14+[9]Bieu3!G14+[10]Bieu3!G14+[11]Bieu3!G14+[12]Bieu3!G14</f>
        <v>0</v>
      </c>
      <c r="H15" s="30">
        <f>[1]Bieu3!H14+[2]Bieu3!H14+[3]Bieu3!H14+[4]Bieu3!H14+[5]Bieu3!H14+[6]Bieu3!H14+[7]Bieu3!H14+[8]Bieu3!H14+[9]Bieu3!H14+[10]Bieu3!H14+[11]Bieu3!H14+[12]Bieu3!H14</f>
        <v>-0.3</v>
      </c>
      <c r="I15" s="30">
        <f>[1]Bieu3!I14+[2]Bieu3!I14+[3]Bieu3!I14+[4]Bieu3!I14+[5]Bieu3!I14+[6]Bieu3!I14+[7]Bieu3!I14+[8]Bieu3!I14+[9]Bieu3!I14+[10]Bieu3!I14+[11]Bieu3!I14+[12]Bieu3!I14</f>
        <v>-1649.1399999999999</v>
      </c>
      <c r="J15" s="30">
        <f>[1]Bieu3!J14+[2]Bieu3!J14+[3]Bieu3!J14+[4]Bieu3!J14+[5]Bieu3!J14+[6]Bieu3!J14+[7]Bieu3!J14+[8]Bieu3!J14+[9]Bieu3!J14+[10]Bieu3!J14+[11]Bieu3!J14+[12]Bieu3!J14</f>
        <v>3706.56</v>
      </c>
      <c r="K15" s="30">
        <f>[1]Bieu3!K14+[2]Bieu3!K14+[3]Bieu3!K14+[4]Bieu3!K14+[5]Bieu3!K14+[6]Bieu3!K14+[7]Bieu3!K14+[8]Bieu3!K14+[9]Bieu3!K14+[10]Bieu3!K14+[11]Bieu3!K14+[12]Bieu3!K14</f>
        <v>46645.19</v>
      </c>
    </row>
    <row r="16" spans="1:11" x14ac:dyDescent="0.2">
      <c r="A16" s="5" t="s">
        <v>10</v>
      </c>
      <c r="B16" s="31">
        <v>1220</v>
      </c>
      <c r="C16" s="30">
        <f>[1]Bieu3!C15+[2]Bieu3!C15+[3]Bieu3!C15+[4]Bieu3!C15+[5]Bieu3!C15+[6]Bieu3!C15+[7]Bieu3!C15+[8]Bieu3!C15+[9]Bieu3!C15+[10]Bieu3!C15+[11]Bieu3!C15+[12]Bieu3!C15</f>
        <v>-10451.619999999999</v>
      </c>
      <c r="D16" s="30">
        <f>[1]Bieu3!D15+[2]Bieu3!D15+[3]Bieu3!D15+[4]Bieu3!D15+[5]Bieu3!D15+[6]Bieu3!D15+[7]Bieu3!D15+[8]Bieu3!D15+[9]Bieu3!D15+[10]Bieu3!D15+[11]Bieu3!D15+[12]Bieu3!D15</f>
        <v>59336.6</v>
      </c>
      <c r="E16" s="30">
        <f>[1]Bieu3!E15+[2]Bieu3!E15+[3]Bieu3!E15+[4]Bieu3!E15+[5]Bieu3!E15+[6]Bieu3!E15+[7]Bieu3!E15+[8]Bieu3!E15+[9]Bieu3!E15+[10]Bieu3!E15+[11]Bieu3!E15+[12]Bieu3!E15</f>
        <v>-623.55999999999995</v>
      </c>
      <c r="F16" s="30">
        <f>[1]Bieu3!F15+[2]Bieu3!F15+[3]Bieu3!F15+[4]Bieu3!F15+[5]Bieu3!F15+[6]Bieu3!F15+[7]Bieu3!F15+[8]Bieu3!F15+[9]Bieu3!F15+[10]Bieu3!F15+[11]Bieu3!F15+[12]Bieu3!F15</f>
        <v>-33.950000000000003</v>
      </c>
      <c r="G16" s="30">
        <f>[1]Bieu3!G15+[2]Bieu3!G15+[3]Bieu3!G15+[4]Bieu3!G15+[5]Bieu3!G15+[6]Bieu3!G15+[7]Bieu3!G15+[8]Bieu3!G15+[9]Bieu3!G15+[10]Bieu3!G15+[11]Bieu3!G15+[12]Bieu3!G15</f>
        <v>-63</v>
      </c>
      <c r="H16" s="30">
        <f>[1]Bieu3!H15+[2]Bieu3!H15+[3]Bieu3!H15+[4]Bieu3!H15+[5]Bieu3!H15+[6]Bieu3!H15+[7]Bieu3!H15+[8]Bieu3!H15+[9]Bieu3!H15+[10]Bieu3!H15+[11]Bieu3!H15+[12]Bieu3!H15</f>
        <v>0.3</v>
      </c>
      <c r="I16" s="30">
        <f>[1]Bieu3!I15+[2]Bieu3!I15+[3]Bieu3!I15+[4]Bieu3!I15+[5]Bieu3!I15+[6]Bieu3!I15+[7]Bieu3!I15+[8]Bieu3!I15+[9]Bieu3!I15+[10]Bieu3!I15+[11]Bieu3!I15+[12]Bieu3!I15</f>
        <v>-698.17</v>
      </c>
      <c r="J16" s="30">
        <f>[1]Bieu3!J15+[2]Bieu3!J15+[3]Bieu3!J15+[4]Bieu3!J15+[5]Bieu3!J15+[6]Bieu3!J15+[7]Bieu3!J15+[8]Bieu3!J15+[9]Bieu3!J15+[10]Bieu3!J15+[11]Bieu3!J15+[12]Bieu3!J15</f>
        <v>-3791.26</v>
      </c>
      <c r="K16" s="30">
        <f>[1]Bieu3!K15+[2]Bieu3!K15+[3]Bieu3!K15+[4]Bieu3!K15+[5]Bieu3!K15+[6]Bieu3!K15+[7]Bieu3!K15+[8]Bieu3!K15+[9]Bieu3!K15+[10]Bieu3!K15+[11]Bieu3!K15+[12]Bieu3!K15</f>
        <v>-64578.579999999987</v>
      </c>
    </row>
    <row r="17" spans="1:11" x14ac:dyDescent="0.2">
      <c r="A17" s="5" t="s">
        <v>11</v>
      </c>
      <c r="B17" s="31">
        <v>1230</v>
      </c>
      <c r="C17" s="30">
        <f>[1]Bieu3!C16+[2]Bieu3!C16+[3]Bieu3!C16+[4]Bieu3!C16+[5]Bieu3!C16+[6]Bieu3!C16+[7]Bieu3!C16+[8]Bieu3!C16+[9]Bieu3!C16+[10]Bieu3!C16+[11]Bieu3!C16+[12]Bieu3!C16</f>
        <v>847.31999999999994</v>
      </c>
      <c r="D17" s="30">
        <f>[1]Bieu3!D16+[2]Bieu3!D16+[3]Bieu3!D16+[4]Bieu3!D16+[5]Bieu3!D16+[6]Bieu3!D16+[7]Bieu3!D16+[8]Bieu3!D16+[9]Bieu3!D16+[10]Bieu3!D16+[11]Bieu3!D16+[12]Bieu3!D16</f>
        <v>1121.9000000000001</v>
      </c>
      <c r="E17" s="30">
        <f>[1]Bieu3!E16+[2]Bieu3!E16+[3]Bieu3!E16+[4]Bieu3!E16+[5]Bieu3!E16+[6]Bieu3!E16+[7]Bieu3!E16+[8]Bieu3!E16+[9]Bieu3!E16+[10]Bieu3!E16+[11]Bieu3!E16+[12]Bieu3!E16</f>
        <v>-48.8</v>
      </c>
      <c r="F17" s="30">
        <f>[1]Bieu3!F16+[2]Bieu3!F16+[3]Bieu3!F16+[4]Bieu3!F16+[5]Bieu3!F16+[6]Bieu3!F16+[7]Bieu3!F16+[8]Bieu3!F16+[9]Bieu3!F16+[10]Bieu3!F16+[11]Bieu3!F16+[12]Bieu3!F16</f>
        <v>0</v>
      </c>
      <c r="G17" s="30">
        <f>[1]Bieu3!G16+[2]Bieu3!G16+[3]Bieu3!G16+[4]Bieu3!G16+[5]Bieu3!G16+[6]Bieu3!G16+[7]Bieu3!G16+[8]Bieu3!G16+[9]Bieu3!G16+[10]Bieu3!G16+[11]Bieu3!G16+[12]Bieu3!G16</f>
        <v>-8</v>
      </c>
      <c r="H17" s="30">
        <f>[1]Bieu3!H16+[2]Bieu3!H16+[3]Bieu3!H16+[4]Bieu3!H16+[5]Bieu3!H16+[6]Bieu3!H16+[7]Bieu3!H16+[8]Bieu3!H16+[9]Bieu3!H16+[10]Bieu3!H16+[11]Bieu3!H16+[12]Bieu3!H16</f>
        <v>0</v>
      </c>
      <c r="I17" s="30">
        <f>[1]Bieu3!I16+[2]Bieu3!I16+[3]Bieu3!I16+[4]Bieu3!I16+[5]Bieu3!I16+[6]Bieu3!I16+[7]Bieu3!I16+[8]Bieu3!I16+[9]Bieu3!I16+[10]Bieu3!I16+[11]Bieu3!I16+[12]Bieu3!I16</f>
        <v>-496.15000000000003</v>
      </c>
      <c r="J17" s="30">
        <f>[1]Bieu3!J16+[2]Bieu3!J16+[3]Bieu3!J16+[4]Bieu3!J16+[5]Bieu3!J16+[6]Bieu3!J16+[7]Bieu3!J16+[8]Bieu3!J16+[9]Bieu3!J16+[10]Bieu3!J16+[11]Bieu3!J16+[12]Bieu3!J16</f>
        <v>-10.5</v>
      </c>
      <c r="K17" s="30">
        <f>[1]Bieu3!K16+[2]Bieu3!K16+[3]Bieu3!K16+[4]Bieu3!K16+[5]Bieu3!K16+[6]Bieu3!K16+[7]Bieu3!K16+[8]Bieu3!K16+[9]Bieu3!K16+[10]Bieu3!K16+[11]Bieu3!K16+[12]Bieu3!K16</f>
        <v>288.87</v>
      </c>
    </row>
    <row r="18" spans="1:11" x14ac:dyDescent="0.2">
      <c r="A18" s="5" t="s">
        <v>12</v>
      </c>
      <c r="B18" s="31">
        <v>1240</v>
      </c>
      <c r="C18" s="30">
        <f>[1]Bieu3!C17+[2]Bieu3!C17+[3]Bieu3!C17+[4]Bieu3!C17+[5]Bieu3!C17+[6]Bieu3!C17+[7]Bieu3!C17+[8]Bieu3!C17+[9]Bieu3!C17+[10]Bieu3!C17+[11]Bieu3!C17+[12]Bieu3!C17</f>
        <v>22132.659999999996</v>
      </c>
      <c r="D18" s="30">
        <f>[1]Bieu3!D17+[2]Bieu3!D17+[3]Bieu3!D17+[4]Bieu3!D17+[5]Bieu3!D17+[6]Bieu3!D17+[7]Bieu3!D17+[8]Bieu3!D17+[9]Bieu3!D17+[10]Bieu3!D17+[11]Bieu3!D17+[12]Bieu3!D17</f>
        <v>37.839999999999996</v>
      </c>
      <c r="E18" s="30">
        <f>[1]Bieu3!E17+[2]Bieu3!E17+[3]Bieu3!E17+[4]Bieu3!E17+[5]Bieu3!E17+[6]Bieu3!E17+[7]Bieu3!E17+[8]Bieu3!E17+[9]Bieu3!E17+[10]Bieu3!E17+[11]Bieu3!E17+[12]Bieu3!E17</f>
        <v>-414.01</v>
      </c>
      <c r="F18" s="30">
        <f>[1]Bieu3!F17+[2]Bieu3!F17+[3]Bieu3!F17+[4]Bieu3!F17+[5]Bieu3!F17+[6]Bieu3!F17+[7]Bieu3!F17+[8]Bieu3!F17+[9]Bieu3!F17+[10]Bieu3!F17+[11]Bieu3!F17+[12]Bieu3!F17</f>
        <v>0</v>
      </c>
      <c r="G18" s="30">
        <f>[1]Bieu3!G17+[2]Bieu3!G17+[3]Bieu3!G17+[4]Bieu3!G17+[5]Bieu3!G17+[6]Bieu3!G17+[7]Bieu3!G17+[8]Bieu3!G17+[9]Bieu3!G17+[10]Bieu3!G17+[11]Bieu3!G17+[12]Bieu3!G17</f>
        <v>0</v>
      </c>
      <c r="H18" s="30">
        <f>[1]Bieu3!H17+[2]Bieu3!H17+[3]Bieu3!H17+[4]Bieu3!H17+[5]Bieu3!H17+[6]Bieu3!H17+[7]Bieu3!H17+[8]Bieu3!H17+[9]Bieu3!H17+[10]Bieu3!H17+[11]Bieu3!H17+[12]Bieu3!H17</f>
        <v>0</v>
      </c>
      <c r="I18" s="30">
        <f>[1]Bieu3!I17+[2]Bieu3!I17+[3]Bieu3!I17+[4]Bieu3!I17+[5]Bieu3!I17+[6]Bieu3!I17+[7]Bieu3!I17+[8]Bieu3!I17+[9]Bieu3!I17+[10]Bieu3!I17+[11]Bieu3!I17+[12]Bieu3!I17</f>
        <v>-97.67</v>
      </c>
      <c r="J18" s="30">
        <f>[1]Bieu3!J17+[2]Bieu3!J17+[3]Bieu3!J17+[4]Bieu3!J17+[5]Bieu3!J17+[6]Bieu3!J17+[7]Bieu3!J17+[8]Bieu3!J17+[9]Bieu3!J17+[10]Bieu3!J17+[11]Bieu3!J17+[12]Bieu3!J17</f>
        <v>0</v>
      </c>
      <c r="K18" s="30">
        <f>[1]Bieu3!K17+[2]Bieu3!K17+[3]Bieu3!K17+[4]Bieu3!K17+[5]Bieu3!K17+[6]Bieu3!K17+[7]Bieu3!K17+[8]Bieu3!K17+[9]Bieu3!K17+[10]Bieu3!K17+[11]Bieu3!K17+[12]Bieu3!K17</f>
        <v>22606.5</v>
      </c>
    </row>
    <row r="19" spans="1:11" x14ac:dyDescent="0.2">
      <c r="A19" s="5" t="s">
        <v>70</v>
      </c>
      <c r="B19" s="31">
        <v>1250</v>
      </c>
      <c r="C19" s="39"/>
      <c r="D19" s="39"/>
      <c r="E19" s="39"/>
      <c r="F19" s="39"/>
      <c r="G19" s="39"/>
      <c r="H19" s="39"/>
      <c r="I19" s="39"/>
      <c r="J19" s="39"/>
      <c r="K19" s="39"/>
    </row>
    <row r="20" spans="1:11" x14ac:dyDescent="0.2">
      <c r="A20" s="5" t="s">
        <v>33</v>
      </c>
      <c r="B20" s="31">
        <v>2000</v>
      </c>
      <c r="C20" s="30">
        <f>[1]Bieu3!C18+[2]Bieu3!C18+[3]Bieu3!C18+[4]Bieu3!C18+[5]Bieu3!C18+[6]Bieu3!C18+[7]Bieu3!C18+[8]Bieu3!C18+[9]Bieu3!C18+[10]Bieu3!C18+[11]Bieu3!C18+[12]Bieu3!C18</f>
        <v>-244963.28999999998</v>
      </c>
      <c r="D20" s="30">
        <f>[1]Bieu3!D18+[2]Bieu3!D18+[3]Bieu3!D18+[4]Bieu3!D18+[5]Bieu3!D18+[6]Bieu3!D18+[7]Bieu3!D18+[8]Bieu3!D18+[9]Bieu3!D18+[10]Bieu3!D18+[11]Bieu3!D18+[12]Bieu3!D18</f>
        <v>-54932.88</v>
      </c>
      <c r="E20" s="30">
        <f>[1]Bieu3!E18+[2]Bieu3!E18+[3]Bieu3!E18+[4]Bieu3!E18+[5]Bieu3!E18+[6]Bieu3!E18+[7]Bieu3!E18+[8]Bieu3!E18+[9]Bieu3!E18+[10]Bieu3!E18+[11]Bieu3!E18+[12]Bieu3!E18</f>
        <v>6984.4500000000007</v>
      </c>
      <c r="F20" s="30">
        <f>[1]Bieu3!F18+[2]Bieu3!F18+[3]Bieu3!F18+[4]Bieu3!F18+[5]Bieu3!F18+[6]Bieu3!F18+[7]Bieu3!F18+[8]Bieu3!F18+[9]Bieu3!F18+[10]Bieu3!F18+[11]Bieu3!F18+[12]Bieu3!F18</f>
        <v>196.13</v>
      </c>
      <c r="G20" s="30">
        <f>[1]Bieu3!G18+[2]Bieu3!G18+[3]Bieu3!G18+[4]Bieu3!G18+[5]Bieu3!G18+[6]Bieu3!G18+[7]Bieu3!G18+[8]Bieu3!G18+[9]Bieu3!G18+[10]Bieu3!G18+[11]Bieu3!G18+[12]Bieu3!G18</f>
        <v>138.79000000000002</v>
      </c>
      <c r="H20" s="30">
        <f>[1]Bieu3!H18+[2]Bieu3!H18+[3]Bieu3!H18+[4]Bieu3!H18+[5]Bieu3!H18+[6]Bieu3!H18+[7]Bieu3!H18+[8]Bieu3!H18+[9]Bieu3!H18+[10]Bieu3!H18+[11]Bieu3!H18+[12]Bieu3!H18</f>
        <v>-3032.8999999999996</v>
      </c>
      <c r="I20" s="30">
        <f>[1]Bieu3!I18+[2]Bieu3!I18+[3]Bieu3!I18+[4]Bieu3!I18+[5]Bieu3!I18+[6]Bieu3!I18+[7]Bieu3!I18+[8]Bieu3!I18+[9]Bieu3!I18+[10]Bieu3!I18+[11]Bieu3!I18+[12]Bieu3!I18</f>
        <v>-2988.01</v>
      </c>
      <c r="J20" s="30">
        <f>[1]Bieu3!J18+[2]Bieu3!J18+[3]Bieu3!J18+[4]Bieu3!J18+[5]Bieu3!J18+[6]Bieu3!J18+[7]Bieu3!J18+[8]Bieu3!J18+[9]Bieu3!J18+[10]Bieu3!J18+[11]Bieu3!J18+[12]Bieu3!J18</f>
        <v>-21053.02</v>
      </c>
      <c r="K20" s="30">
        <f>[1]Bieu3!K18+[2]Bieu3!K18+[3]Bieu3!K18+[4]Bieu3!K18+[5]Bieu3!K18+[6]Bieu3!K18+[7]Bieu3!K18+[8]Bieu3!K18+[9]Bieu3!K18+[10]Bieu3!K18+[11]Bieu3!K18+[12]Bieu3!K18</f>
        <v>-170275.84999999998</v>
      </c>
    </row>
    <row r="21" spans="1:11" x14ac:dyDescent="0.2">
      <c r="A21" s="5" t="s">
        <v>71</v>
      </c>
      <c r="B21" s="31">
        <v>2010</v>
      </c>
      <c r="C21" s="30">
        <f>[1]Bieu3!C19+[2]Bieu3!C19+[3]Bieu3!C19+[4]Bieu3!C19+[5]Bieu3!C19+[6]Bieu3!C19+[7]Bieu3!C19+[8]Bieu3!C19+[9]Bieu3!C19+[10]Bieu3!C19+[11]Bieu3!C19+[12]Bieu3!C19</f>
        <v>-90369.670000000013</v>
      </c>
      <c r="D21" s="30">
        <f>[1]Bieu3!D19+[2]Bieu3!D19+[3]Bieu3!D19+[4]Bieu3!D19+[5]Bieu3!D19+[6]Bieu3!D19+[7]Bieu3!D19+[8]Bieu3!D19+[9]Bieu3!D19+[10]Bieu3!D19+[11]Bieu3!D19+[12]Bieu3!D19</f>
        <v>-17932.16</v>
      </c>
      <c r="E21" s="30">
        <f>[1]Bieu3!E19+[2]Bieu3!E19+[3]Bieu3!E19+[4]Bieu3!E19+[5]Bieu3!E19+[6]Bieu3!E19+[7]Bieu3!E19+[8]Bieu3!E19+[9]Bieu3!E19+[10]Bieu3!E19+[11]Bieu3!E19+[12]Bieu3!E19</f>
        <v>6546.95</v>
      </c>
      <c r="F21" s="30">
        <f>[1]Bieu3!F19+[2]Bieu3!F19+[3]Bieu3!F19+[4]Bieu3!F19+[5]Bieu3!F19+[6]Bieu3!F19+[7]Bieu3!F19+[8]Bieu3!F19+[9]Bieu3!F19+[10]Bieu3!F19+[11]Bieu3!F19+[12]Bieu3!F19</f>
        <v>196.13</v>
      </c>
      <c r="G21" s="30">
        <f>[1]Bieu3!G19+[2]Bieu3!G19+[3]Bieu3!G19+[4]Bieu3!G19+[5]Bieu3!G19+[6]Bieu3!G19+[7]Bieu3!G19+[8]Bieu3!G19+[9]Bieu3!G19+[10]Bieu3!G19+[11]Bieu3!G19+[12]Bieu3!G19</f>
        <v>82.09</v>
      </c>
      <c r="H21" s="30">
        <f>[1]Bieu3!H19+[2]Bieu3!H19+[3]Bieu3!H19+[4]Bieu3!H19+[5]Bieu3!H19+[6]Bieu3!H19+[7]Bieu3!H19+[8]Bieu3!H19+[9]Bieu3!H19+[10]Bieu3!H19+[11]Bieu3!H19+[12]Bieu3!H19</f>
        <v>-871.00000000000011</v>
      </c>
      <c r="I21" s="30">
        <f>[1]Bieu3!I19+[2]Bieu3!I19+[3]Bieu3!I19+[4]Bieu3!I19+[5]Bieu3!I19+[6]Bieu3!I19+[7]Bieu3!I19+[8]Bieu3!I19+[9]Bieu3!I19+[10]Bieu3!I19+[11]Bieu3!I19+[12]Bieu3!I19</f>
        <v>-1316.95</v>
      </c>
      <c r="J21" s="30">
        <f>[1]Bieu3!J19+[2]Bieu3!J19+[3]Bieu3!J19+[4]Bieu3!J19+[5]Bieu3!J19+[6]Bieu3!J19+[7]Bieu3!J19+[8]Bieu3!J19+[9]Bieu3!J19+[10]Bieu3!J19+[11]Bieu3!J19+[12]Bieu3!J19</f>
        <v>-1932.03</v>
      </c>
      <c r="K21" s="30">
        <f>[1]Bieu3!K19+[2]Bieu3!K19+[3]Bieu3!K19+[4]Bieu3!K19+[5]Bieu3!K19+[6]Bieu3!K19+[7]Bieu3!K19+[8]Bieu3!K19+[9]Bieu3!K19+[10]Bieu3!K19+[11]Bieu3!K19+[12]Bieu3!K19</f>
        <v>-75142.700000000012</v>
      </c>
    </row>
    <row r="22" spans="1:11" x14ac:dyDescent="0.2">
      <c r="A22" s="5" t="s">
        <v>72</v>
      </c>
      <c r="B22" s="31">
        <v>2020</v>
      </c>
      <c r="C22" s="30">
        <f>[1]Bieu3!C20+[2]Bieu3!C20+[3]Bieu3!C20+[4]Bieu3!C20+[5]Bieu3!C20+[6]Bieu3!C20+[7]Bieu3!C20+[8]Bieu3!C20+[9]Bieu3!C20+[10]Bieu3!C20+[11]Bieu3!C20+[12]Bieu3!C20</f>
        <v>-70142.389999999985</v>
      </c>
      <c r="D22" s="30">
        <f>[1]Bieu3!D20+[2]Bieu3!D20+[3]Bieu3!D20+[4]Bieu3!D20+[5]Bieu3!D20+[6]Bieu3!D20+[7]Bieu3!D20+[8]Bieu3!D20+[9]Bieu3!D20+[10]Bieu3!D20+[11]Bieu3!D20+[12]Bieu3!D20</f>
        <v>-29195.759999999998</v>
      </c>
      <c r="E22" s="30">
        <f>[1]Bieu3!E20+[2]Bieu3!E20+[3]Bieu3!E20+[4]Bieu3!E20+[5]Bieu3!E20+[6]Bieu3!E20+[7]Bieu3!E20+[8]Bieu3!E20+[9]Bieu3!E20+[10]Bieu3!E20+[11]Bieu3!E20+[12]Bieu3!E20</f>
        <v>399.8</v>
      </c>
      <c r="F22" s="30">
        <f>[1]Bieu3!F20+[2]Bieu3!F20+[3]Bieu3!F20+[4]Bieu3!F20+[5]Bieu3!F20+[6]Bieu3!F20+[7]Bieu3!F20+[8]Bieu3!F20+[9]Bieu3!F20+[10]Bieu3!F20+[11]Bieu3!F20+[12]Bieu3!F20</f>
        <v>0</v>
      </c>
      <c r="G22" s="30">
        <f>[1]Bieu3!G20+[2]Bieu3!G20+[3]Bieu3!G20+[4]Bieu3!G20+[5]Bieu3!G20+[6]Bieu3!G20+[7]Bieu3!G20+[8]Bieu3!G20+[9]Bieu3!G20+[10]Bieu3!G20+[11]Bieu3!G20+[12]Bieu3!G20</f>
        <v>42.9</v>
      </c>
      <c r="H22" s="30">
        <f>[1]Bieu3!H20+[2]Bieu3!H20+[3]Bieu3!H20+[4]Bieu3!H20+[5]Bieu3!H20+[6]Bieu3!H20+[7]Bieu3!H20+[8]Bieu3!H20+[9]Bieu3!H20+[10]Bieu3!H20+[11]Bieu3!H20+[12]Bieu3!H20</f>
        <v>-804.9</v>
      </c>
      <c r="I22" s="30">
        <f>[1]Bieu3!I20+[2]Bieu3!I20+[3]Bieu3!I20+[4]Bieu3!I20+[5]Bieu3!I20+[6]Bieu3!I20+[7]Bieu3!I20+[8]Bieu3!I20+[9]Bieu3!I20+[10]Bieu3!I20+[11]Bieu3!I20+[12]Bieu3!I20</f>
        <v>-762.15000000000009</v>
      </c>
      <c r="J22" s="30">
        <f>[1]Bieu3!J20+[2]Bieu3!J20+[3]Bieu3!J20+[4]Bieu3!J20+[5]Bieu3!J20+[6]Bieu3!J20+[7]Bieu3!J20+[8]Bieu3!J20+[9]Bieu3!J20+[10]Bieu3!J20+[11]Bieu3!J20+[12]Bieu3!J20</f>
        <v>-2604.4500000000003</v>
      </c>
      <c r="K22" s="30">
        <f>[1]Bieu3!K20+[2]Bieu3!K20+[3]Bieu3!K20+[4]Bieu3!K20+[5]Bieu3!K20+[6]Bieu3!K20+[7]Bieu3!K20+[8]Bieu3!K20+[9]Bieu3!K20+[10]Bieu3!K20+[11]Bieu3!K20+[12]Bieu3!K20</f>
        <v>-37217.83</v>
      </c>
    </row>
    <row r="23" spans="1:11" x14ac:dyDescent="0.2">
      <c r="A23" s="5" t="s">
        <v>73</v>
      </c>
      <c r="B23" s="31">
        <v>2030</v>
      </c>
      <c r="C23" s="30">
        <f>[1]Bieu3!C21+[2]Bieu3!C21+[3]Bieu3!C21+[4]Bieu3!C21+[5]Bieu3!C21+[6]Bieu3!C21+[7]Bieu3!C21+[8]Bieu3!C21+[9]Bieu3!C21+[10]Bieu3!C21+[11]Bieu3!C21+[12]Bieu3!C21</f>
        <v>-39872.840000000004</v>
      </c>
      <c r="D23" s="30">
        <f>[1]Bieu3!D21+[2]Bieu3!D21+[3]Bieu3!D21+[4]Bieu3!D21+[5]Bieu3!D21+[6]Bieu3!D21+[7]Bieu3!D21+[8]Bieu3!D21+[9]Bieu3!D21+[10]Bieu3!D21+[11]Bieu3!D21+[12]Bieu3!D21</f>
        <v>-7509.78</v>
      </c>
      <c r="E23" s="30">
        <f>[1]Bieu3!E21+[2]Bieu3!E21+[3]Bieu3!E21+[4]Bieu3!E21+[5]Bieu3!E21+[6]Bieu3!E21+[7]Bieu3!E21+[8]Bieu3!E21+[9]Bieu3!E21+[10]Bieu3!E21+[11]Bieu3!E21+[12]Bieu3!E21</f>
        <v>37.700000000000003</v>
      </c>
      <c r="F23" s="30">
        <f>[1]Bieu3!F21+[2]Bieu3!F21+[3]Bieu3!F21+[4]Bieu3!F21+[5]Bieu3!F21+[6]Bieu3!F21+[7]Bieu3!F21+[8]Bieu3!F21+[9]Bieu3!F21+[10]Bieu3!F21+[11]Bieu3!F21+[12]Bieu3!F21</f>
        <v>0</v>
      </c>
      <c r="G23" s="30">
        <f>[1]Bieu3!G21+[2]Bieu3!G21+[3]Bieu3!G21+[4]Bieu3!G21+[5]Bieu3!G21+[6]Bieu3!G21+[7]Bieu3!G21+[8]Bieu3!G21+[9]Bieu3!G21+[10]Bieu3!G21+[11]Bieu3!G21+[12]Bieu3!G21</f>
        <v>13.8</v>
      </c>
      <c r="H23" s="30">
        <f>[1]Bieu3!H21+[2]Bieu3!H21+[3]Bieu3!H21+[4]Bieu3!H21+[5]Bieu3!H21+[6]Bieu3!H21+[7]Bieu3!H21+[8]Bieu3!H21+[9]Bieu3!H21+[10]Bieu3!H21+[11]Bieu3!H21+[12]Bieu3!H21</f>
        <v>-1357</v>
      </c>
      <c r="I23" s="30">
        <f>[1]Bieu3!I21+[2]Bieu3!I21+[3]Bieu3!I21+[4]Bieu3!I21+[5]Bieu3!I21+[6]Bieu3!I21+[7]Bieu3!I21+[8]Bieu3!I21+[9]Bieu3!I21+[10]Bieu3!I21+[11]Bieu3!I21+[12]Bieu3!I21</f>
        <v>-884.79</v>
      </c>
      <c r="J23" s="30">
        <f>[1]Bieu3!J21+[2]Bieu3!J21+[3]Bieu3!J21+[4]Bieu3!J21+[5]Bieu3!J21+[6]Bieu3!J21+[7]Bieu3!J21+[8]Bieu3!J21+[9]Bieu3!J21+[10]Bieu3!J21+[11]Bieu3!J21+[12]Bieu3!J21</f>
        <v>-11455.84</v>
      </c>
      <c r="K23" s="30">
        <f>[1]Bieu3!K21+[2]Bieu3!K21+[3]Bieu3!K21+[4]Bieu3!K21+[5]Bieu3!K21+[6]Bieu3!K21+[7]Bieu3!K21+[8]Bieu3!K21+[9]Bieu3!K21+[10]Bieu3!K21+[11]Bieu3!K21+[12]Bieu3!K21</f>
        <v>-18716.93</v>
      </c>
    </row>
    <row r="24" spans="1:11" x14ac:dyDescent="0.2">
      <c r="A24" s="5" t="s">
        <v>34</v>
      </c>
      <c r="B24" s="31">
        <v>2040</v>
      </c>
      <c r="C24" s="30">
        <f>[1]Bieu3!C22+[2]Bieu3!C22+[3]Bieu3!C22+[4]Bieu3!C22+[5]Bieu3!C22+[6]Bieu3!C22+[7]Bieu3!C22+[8]Bieu3!C22+[9]Bieu3!C22+[10]Bieu3!C22+[11]Bieu3!C22+[12]Bieu3!C22</f>
        <v>-46800.89</v>
      </c>
      <c r="D24" s="30">
        <f>[1]Bieu3!D22+[2]Bieu3!D22+[3]Bieu3!D22+[4]Bieu3!D22+[5]Bieu3!D22+[6]Bieu3!D22+[7]Bieu3!D22+[8]Bieu3!D22+[9]Bieu3!D22+[10]Bieu3!D22+[11]Bieu3!D22+[12]Bieu3!D22</f>
        <v>-3.6</v>
      </c>
      <c r="E24" s="30">
        <f>[1]Bieu3!E22+[2]Bieu3!E22+[3]Bieu3!E22+[4]Bieu3!E22+[5]Bieu3!E22+[6]Bieu3!E22+[7]Bieu3!E22+[8]Bieu3!E22+[9]Bieu3!E22+[10]Bieu3!E22+[11]Bieu3!E22+[12]Bieu3!E22</f>
        <v>0</v>
      </c>
      <c r="F24" s="30">
        <f>[1]Bieu3!F22+[2]Bieu3!F22+[3]Bieu3!F22+[4]Bieu3!F22+[5]Bieu3!F22+[6]Bieu3!F22+[7]Bieu3!F22+[8]Bieu3!F22+[9]Bieu3!F22+[10]Bieu3!F22+[11]Bieu3!F22+[12]Bieu3!F22</f>
        <v>0</v>
      </c>
      <c r="G24" s="30">
        <f>[1]Bieu3!G22+[2]Bieu3!G22+[3]Bieu3!G22+[4]Bieu3!G22+[5]Bieu3!G22+[6]Bieu3!G22+[7]Bieu3!G22+[8]Bieu3!G22+[9]Bieu3!G22+[10]Bieu3!G22+[11]Bieu3!G22+[12]Bieu3!G22</f>
        <v>0</v>
      </c>
      <c r="H24" s="30">
        <f>[1]Bieu3!H22+[2]Bieu3!H22+[3]Bieu3!H22+[4]Bieu3!H22+[5]Bieu3!H22+[6]Bieu3!H22+[7]Bieu3!H22+[8]Bieu3!H22+[9]Bieu3!H22+[10]Bieu3!H22+[11]Bieu3!H22+[12]Bieu3!H22</f>
        <v>0</v>
      </c>
      <c r="I24" s="30">
        <f>[1]Bieu3!I22+[2]Bieu3!I22+[3]Bieu3!I22+[4]Bieu3!I22+[5]Bieu3!I22+[6]Bieu3!I22+[7]Bieu3!I22+[8]Bieu3!I22+[9]Bieu3!I22+[10]Bieu3!I22+[11]Bieu3!I22+[12]Bieu3!I22</f>
        <v>-2</v>
      </c>
      <c r="J24" s="30">
        <f>[1]Bieu3!J22+[2]Bieu3!J22+[3]Bieu3!J22+[4]Bieu3!J22+[5]Bieu3!J22+[6]Bieu3!J22+[7]Bieu3!J22+[8]Bieu3!J22+[9]Bieu3!J22+[10]Bieu3!J22+[11]Bieu3!J22+[12]Bieu3!J22</f>
        <v>-5060.7</v>
      </c>
      <c r="K24" s="30">
        <f>[1]Bieu3!K22+[2]Bieu3!K22+[3]Bieu3!K22+[4]Bieu3!K22+[5]Bieu3!K22+[6]Bieu3!K22+[7]Bieu3!K22+[8]Bieu3!K22+[9]Bieu3!K22+[10]Bieu3!K22+[11]Bieu3!K22+[12]Bieu3!K22</f>
        <v>-41734.589999999997</v>
      </c>
    </row>
    <row r="25" spans="1:11" x14ac:dyDescent="0.2">
      <c r="A25" s="5" t="s">
        <v>74</v>
      </c>
      <c r="B25" s="31">
        <v>2050</v>
      </c>
      <c r="C25" s="30">
        <f>[1]Bieu3!C23+[2]Bieu3!C23+[3]Bieu3!C23+[4]Bieu3!C23+[5]Bieu3!C23+[6]Bieu3!C23+[7]Bieu3!C23+[8]Bieu3!C23+[9]Bieu3!C23+[10]Bieu3!C23+[11]Bieu3!C23+[12]Bieu3!C23</f>
        <v>2222.5</v>
      </c>
      <c r="D25" s="30">
        <f>[1]Bieu3!D23+[2]Bieu3!D23+[3]Bieu3!D23+[4]Bieu3!D23+[5]Bieu3!D23+[6]Bieu3!D23+[7]Bieu3!D23+[8]Bieu3!D23+[9]Bieu3!D23+[10]Bieu3!D23+[11]Bieu3!D23+[12]Bieu3!D23</f>
        <v>-291.58000000000004</v>
      </c>
      <c r="E25" s="30">
        <f>[1]Bieu3!E23+[2]Bieu3!E23+[3]Bieu3!E23+[4]Bieu3!E23+[5]Bieu3!E23+[6]Bieu3!E23+[7]Bieu3!E23+[8]Bieu3!E23+[9]Bieu3!E23+[10]Bieu3!E23+[11]Bieu3!E23+[12]Bieu3!E23</f>
        <v>0</v>
      </c>
      <c r="F25" s="30">
        <f>[1]Bieu3!F23+[2]Bieu3!F23+[3]Bieu3!F23+[4]Bieu3!F23+[5]Bieu3!F23+[6]Bieu3!F23+[7]Bieu3!F23+[8]Bieu3!F23+[9]Bieu3!F23+[10]Bieu3!F23+[11]Bieu3!F23+[12]Bieu3!F23</f>
        <v>0</v>
      </c>
      <c r="G25" s="30">
        <f>[1]Bieu3!G23+[2]Bieu3!G23+[3]Bieu3!G23+[4]Bieu3!G23+[5]Bieu3!G23+[6]Bieu3!G23+[7]Bieu3!G23+[8]Bieu3!G23+[9]Bieu3!G23+[10]Bieu3!G23+[11]Bieu3!G23+[12]Bieu3!G23</f>
        <v>0</v>
      </c>
      <c r="H25" s="30">
        <f>[1]Bieu3!H23+[2]Bieu3!H23+[3]Bieu3!H23+[4]Bieu3!H23+[5]Bieu3!H23+[6]Bieu3!H23+[7]Bieu3!H23+[8]Bieu3!H23+[9]Bieu3!H23+[10]Bieu3!H23+[11]Bieu3!H23+[12]Bieu3!H23</f>
        <v>0</v>
      </c>
      <c r="I25" s="30">
        <f>[1]Bieu3!I23+[2]Bieu3!I23+[3]Bieu3!I23+[4]Bieu3!I23+[5]Bieu3!I23+[6]Bieu3!I23+[7]Bieu3!I23+[8]Bieu3!I23+[9]Bieu3!I23+[10]Bieu3!I23+[11]Bieu3!I23+[12]Bieu3!I23</f>
        <v>-22.119999999999997</v>
      </c>
      <c r="J25" s="30">
        <f>[1]Bieu3!J23+[2]Bieu3!J23+[3]Bieu3!J23+[4]Bieu3!J23+[5]Bieu3!J23+[6]Bieu3!J23+[7]Bieu3!J23+[8]Bieu3!J23+[9]Bieu3!J23+[10]Bieu3!J23+[11]Bieu3!J23+[12]Bieu3!J23</f>
        <v>0</v>
      </c>
      <c r="K25" s="30">
        <f>[1]Bieu3!K23+[2]Bieu3!K23+[3]Bieu3!K23+[4]Bieu3!K23+[5]Bieu3!K23+[6]Bieu3!K23+[7]Bieu3!K23+[8]Bieu3!K23+[9]Bieu3!K23+[10]Bieu3!K23+[11]Bieu3!K23+[12]Bieu3!K23</f>
        <v>2536.1999999999998</v>
      </c>
    </row>
    <row r="26" spans="1:11" x14ac:dyDescent="0.2">
      <c r="A26" s="5" t="s">
        <v>35</v>
      </c>
      <c r="B26" s="31">
        <v>3000</v>
      </c>
      <c r="C26" s="30">
        <f>[1]Bieu3!C24+[2]Bieu3!C24+[3]Bieu3!C24+[4]Bieu3!C24+[5]Bieu3!C24+[6]Bieu3!C24+[7]Bieu3!C24+[8]Bieu3!C24+[9]Bieu3!C24+[10]Bieu3!C24+[11]Bieu3!C24+[12]Bieu3!C24</f>
        <v>133198.09999999998</v>
      </c>
      <c r="D26" s="30">
        <f>[1]Bieu3!D24+[2]Bieu3!D24+[3]Bieu3!D24+[4]Bieu3!D24+[5]Bieu3!D24+[6]Bieu3!D24+[7]Bieu3!D24+[8]Bieu3!D24+[9]Bieu3!D24+[10]Bieu3!D24+[11]Bieu3!D24+[12]Bieu3!D24</f>
        <v>523.9100000000002</v>
      </c>
      <c r="E26" s="30">
        <f>[1]Bieu3!E24+[2]Bieu3!E24+[3]Bieu3!E24+[4]Bieu3!E24+[5]Bieu3!E24+[6]Bieu3!E24+[7]Bieu3!E24+[8]Bieu3!E24+[9]Bieu3!E24+[10]Bieu3!E24+[11]Bieu3!E24+[12]Bieu3!E24</f>
        <v>7.6999999999999993</v>
      </c>
      <c r="F26" s="30">
        <f>[1]Bieu3!F24+[2]Bieu3!F24+[3]Bieu3!F24+[4]Bieu3!F24+[5]Bieu3!F24+[6]Bieu3!F24+[7]Bieu3!F24+[8]Bieu3!F24+[9]Bieu3!F24+[10]Bieu3!F24+[11]Bieu3!F24+[12]Bieu3!F24</f>
        <v>0</v>
      </c>
      <c r="G26" s="30">
        <f>[1]Bieu3!G24+[2]Bieu3!G24+[3]Bieu3!G24+[4]Bieu3!G24+[5]Bieu3!G24+[6]Bieu3!G24+[7]Bieu3!G24+[8]Bieu3!G24+[9]Bieu3!G24+[10]Bieu3!G24+[11]Bieu3!G24+[12]Bieu3!G24</f>
        <v>0</v>
      </c>
      <c r="H26" s="30">
        <f>[1]Bieu3!H24+[2]Bieu3!H24+[3]Bieu3!H24+[4]Bieu3!H24+[5]Bieu3!H24+[6]Bieu3!H24+[7]Bieu3!H24+[8]Bieu3!H24+[9]Bieu3!H24+[10]Bieu3!H24+[11]Bieu3!H24+[12]Bieu3!H24</f>
        <v>3498.2</v>
      </c>
      <c r="I26" s="30">
        <f>[1]Bieu3!I24+[2]Bieu3!I24+[3]Bieu3!I24+[4]Bieu3!I24+[5]Bieu3!I24+[6]Bieu3!I24+[7]Bieu3!I24+[8]Bieu3!I24+[9]Bieu3!I24+[10]Bieu3!I24+[11]Bieu3!I24+[12]Bieu3!I24</f>
        <v>9416.14</v>
      </c>
      <c r="J26" s="30">
        <f>[1]Bieu3!J24+[2]Bieu3!J24+[3]Bieu3!J24+[4]Bieu3!J24+[5]Bieu3!J24+[6]Bieu3!J24+[7]Bieu3!J24+[8]Bieu3!J24+[9]Bieu3!J24+[10]Bieu3!J24+[11]Bieu3!J24+[12]Bieu3!J24</f>
        <v>-3210.7999999999997</v>
      </c>
      <c r="K26" s="30">
        <f>[1]Bieu3!K24+[2]Bieu3!K24+[3]Bieu3!K24+[4]Bieu3!K24+[5]Bieu3!K24+[6]Bieu3!K24+[7]Bieu3!K24+[8]Bieu3!K24+[9]Bieu3!K24+[10]Bieu3!K24+[11]Bieu3!K24+[12]Bieu3!K24</f>
        <v>122962.95</v>
      </c>
    </row>
  </sheetData>
  <mergeCells count="3">
    <mergeCell ref="A1:K1"/>
    <mergeCell ref="A2:K2"/>
    <mergeCell ref="J3:K3"/>
  </mergeCells>
  <phoneticPr fontId="0" type="noConversion"/>
  <pageMargins left="1.04" right="0.38" top="1" bottom="1" header="0.5" footer="0.5"/>
  <pageSetup paperSize="9" orientation="landscape" r:id="rId1"/>
  <headerFooter alignWithMargins="0">
    <oddFooter>&amp;C&amp;P+125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9"/>
  <sheetViews>
    <sheetView showGridLines="0" tabSelected="1" zoomScale="85" zoomScaleNormal="85" workbookViewId="0">
      <selection activeCell="K6" sqref="K6"/>
    </sheetView>
  </sheetViews>
  <sheetFormatPr defaultRowHeight="15.75" x14ac:dyDescent="0.25"/>
  <cols>
    <col min="1" max="1" width="5" style="1" customWidth="1"/>
    <col min="2" max="2" width="9.88671875" style="1" hidden="1" customWidth="1"/>
    <col min="3" max="3" width="12" style="8" customWidth="1"/>
    <col min="4" max="4" width="15.77734375" style="8" customWidth="1"/>
    <col min="5" max="5" width="13.5546875" style="8" customWidth="1"/>
    <col min="6" max="6" width="13.21875" style="8" customWidth="1"/>
    <col min="7" max="7" width="10.44140625" style="8" customWidth="1"/>
    <col min="8" max="8" width="10.77734375" style="8" customWidth="1"/>
    <col min="9" max="9" width="12" style="8" customWidth="1"/>
    <col min="10" max="10" width="13.33203125" style="8" customWidth="1"/>
    <col min="11" max="11" width="10.33203125" style="8" customWidth="1"/>
    <col min="12" max="16384" width="8.88671875" style="8"/>
  </cols>
  <sheetData>
    <row r="1" spans="1:12" ht="16.5" x14ac:dyDescent="0.25">
      <c r="A1" s="49" t="s">
        <v>82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2" s="1" customFormat="1" ht="14.25" x14ac:dyDescent="0.2">
      <c r="J2" s="48" t="s">
        <v>32</v>
      </c>
      <c r="K2" s="50"/>
    </row>
    <row r="3" spans="1:12" s="1" customFormat="1" ht="14.25" customHeight="1" x14ac:dyDescent="0.2">
      <c r="A3" s="51" t="s">
        <v>65</v>
      </c>
      <c r="B3" s="52" t="s">
        <v>47</v>
      </c>
      <c r="C3" s="51" t="s">
        <v>48</v>
      </c>
      <c r="D3" s="51" t="s">
        <v>36</v>
      </c>
      <c r="E3" s="51" t="s">
        <v>37</v>
      </c>
      <c r="F3" s="52" t="s">
        <v>38</v>
      </c>
      <c r="G3" s="51"/>
      <c r="H3" s="56"/>
      <c r="I3" s="11" t="s">
        <v>60</v>
      </c>
      <c r="J3" s="57" t="s">
        <v>39</v>
      </c>
      <c r="K3" s="52" t="s">
        <v>49</v>
      </c>
    </row>
    <row r="4" spans="1:12" s="1" customFormat="1" ht="14.25" customHeight="1" x14ac:dyDescent="0.2">
      <c r="A4" s="51"/>
      <c r="B4" s="53"/>
      <c r="C4" s="51"/>
      <c r="D4" s="51"/>
      <c r="E4" s="56"/>
      <c r="F4" s="11" t="s">
        <v>50</v>
      </c>
      <c r="G4" s="55" t="s">
        <v>31</v>
      </c>
      <c r="H4" s="56"/>
      <c r="I4" s="14" t="s">
        <v>61</v>
      </c>
      <c r="J4" s="57"/>
      <c r="K4" s="53"/>
    </row>
    <row r="5" spans="1:12" s="2" customFormat="1" ht="17.25" customHeight="1" x14ac:dyDescent="0.2">
      <c r="A5" s="51"/>
      <c r="B5" s="54"/>
      <c r="C5" s="51"/>
      <c r="D5" s="51"/>
      <c r="E5" s="56"/>
      <c r="F5" s="15" t="s">
        <v>51</v>
      </c>
      <c r="G5" s="13" t="s">
        <v>19</v>
      </c>
      <c r="H5" s="12" t="s">
        <v>62</v>
      </c>
      <c r="I5" s="15" t="s">
        <v>63</v>
      </c>
      <c r="J5" s="57"/>
      <c r="K5" s="15" t="s">
        <v>52</v>
      </c>
    </row>
    <row r="6" spans="1:12" s="18" customFormat="1" ht="31.5" customHeight="1" x14ac:dyDescent="0.2">
      <c r="A6" s="16"/>
      <c r="B6" s="16"/>
      <c r="C6" s="17" t="s">
        <v>66</v>
      </c>
      <c r="D6" s="34">
        <f>Bieu2!C6</f>
        <v>6251301.7999999998</v>
      </c>
      <c r="E6" s="34">
        <f>Bieu2!C7</f>
        <v>2869226.9499999997</v>
      </c>
      <c r="F6" s="35">
        <f>Bieu2!C8</f>
        <v>2256526.61</v>
      </c>
      <c r="G6" s="34">
        <f>Bieu2!C14</f>
        <v>612700.34000000008</v>
      </c>
      <c r="H6" s="34">
        <f>SUM(H7:H18)</f>
        <v>76318.759999999995</v>
      </c>
      <c r="I6" s="34">
        <f>SUM(I7:I18)</f>
        <v>1011524.7799999999</v>
      </c>
      <c r="J6" s="34">
        <f>SUM(J7:J18)</f>
        <v>2370550.0699999998</v>
      </c>
      <c r="K6" s="38">
        <f>(E6-H6)/D6*100</f>
        <v>44.677225310094606</v>
      </c>
    </row>
    <row r="7" spans="1:12" ht="21" customHeight="1" x14ac:dyDescent="0.25">
      <c r="A7" s="23">
        <v>1</v>
      </c>
      <c r="B7" s="20" t="s">
        <v>88</v>
      </c>
      <c r="C7" s="19" t="s">
        <v>90</v>
      </c>
      <c r="D7" s="36">
        <f>[1]Bieu2!$C$5</f>
        <v>467360.67</v>
      </c>
      <c r="E7" s="36">
        <f>[1]Bieu2!$C$6</f>
        <v>207020.01</v>
      </c>
      <c r="F7" s="36">
        <f>[1]Bieu2!$C$7</f>
        <v>149821.4</v>
      </c>
      <c r="G7" s="36">
        <f>[1]Bieu2!$C$13</f>
        <v>57198.61</v>
      </c>
      <c r="H7" s="36">
        <f>[1]Bieu4!$F$7</f>
        <v>18013.63</v>
      </c>
      <c r="I7" s="36">
        <f>[1]Bieu2!$C$18</f>
        <v>120597.69</v>
      </c>
      <c r="J7" s="36">
        <f>[1]Bieu2!$C$24</f>
        <v>139742.97</v>
      </c>
      <c r="K7" s="37">
        <f>[1]Bieu4!$I$7</f>
        <v>40.44122497513537</v>
      </c>
      <c r="L7" s="24"/>
    </row>
    <row r="8" spans="1:12" ht="15.75" customHeight="1" x14ac:dyDescent="0.25">
      <c r="A8" s="23">
        <v>2</v>
      </c>
      <c r="B8" s="58" t="s">
        <v>89</v>
      </c>
      <c r="C8" s="19" t="s">
        <v>84</v>
      </c>
      <c r="D8" s="36">
        <f>[2]Bieu2!$C$5</f>
        <v>92098.26</v>
      </c>
      <c r="E8" s="36">
        <f>[2]Bieu2!$C$6</f>
        <v>4092.01</v>
      </c>
      <c r="F8" s="36">
        <f>[2]Bieu2!$C$7</f>
        <v>0</v>
      </c>
      <c r="G8" s="36">
        <f>[2]Bieu2!$C$13</f>
        <v>4092.01</v>
      </c>
      <c r="H8" s="36">
        <f>[2]Bieu4!$F$7</f>
        <v>316.14999999999998</v>
      </c>
      <c r="I8" s="36">
        <f>[2]Bieu2!$C$18</f>
        <v>1621.86</v>
      </c>
      <c r="J8" s="36">
        <f>[2]Bieu2!$C$24</f>
        <v>86384.39</v>
      </c>
      <c r="K8" s="37">
        <f>[2]Bieu4!$I$7</f>
        <v>4.0998168695043748</v>
      </c>
      <c r="L8" s="24"/>
    </row>
    <row r="9" spans="1:12" x14ac:dyDescent="0.25">
      <c r="A9" s="23">
        <v>3</v>
      </c>
      <c r="B9" s="59"/>
      <c r="C9" s="19" t="s">
        <v>85</v>
      </c>
      <c r="D9" s="36">
        <f>[3]Bieu2!$C$5</f>
        <v>153780</v>
      </c>
      <c r="E9" s="36">
        <f>[3]Bieu2!$C$6</f>
        <v>6973</v>
      </c>
      <c r="F9" s="36">
        <f>[3]Bieu2!$C$7</f>
        <v>0</v>
      </c>
      <c r="G9" s="36">
        <f>[3]Bieu2!$C$13</f>
        <v>6973</v>
      </c>
      <c r="H9" s="36">
        <f>[3]Bieu4!$F$7</f>
        <v>281.8</v>
      </c>
      <c r="I9" s="36">
        <f>[3]Bieu2!$C$18</f>
        <v>18601</v>
      </c>
      <c r="J9" s="36">
        <f>[3]Bieu2!$C$24</f>
        <v>128206</v>
      </c>
      <c r="K9" s="37">
        <f>[3]Bieu4!$I$7</f>
        <v>4.3511509949278189</v>
      </c>
      <c r="L9" s="24"/>
    </row>
    <row r="10" spans="1:12" x14ac:dyDescent="0.25">
      <c r="A10" s="23">
        <v>4</v>
      </c>
      <c r="B10" s="59"/>
      <c r="C10" s="19" t="s">
        <v>86</v>
      </c>
      <c r="D10" s="36">
        <f>[4]Bieu2!$C$5</f>
        <v>85910</v>
      </c>
      <c r="E10" s="36">
        <f>[4]Bieu2!$C$6</f>
        <v>8024.4</v>
      </c>
      <c r="F10" s="36">
        <f>[4]Bieu2!$C$7</f>
        <v>5936.3</v>
      </c>
      <c r="G10" s="36">
        <f>[4]Bieu2!$C$13</f>
        <v>2088.1</v>
      </c>
      <c r="H10" s="36">
        <f>[4]Bieu4!$F$7</f>
        <v>0</v>
      </c>
      <c r="I10" s="36">
        <f>[4]Bieu2!$C$18</f>
        <v>745.2</v>
      </c>
      <c r="J10" s="36">
        <f>[4]Bieu2!$C$24</f>
        <v>77140.399999999994</v>
      </c>
      <c r="K10" s="37">
        <f>[4]Bieu4!$I$7</f>
        <v>9.3404725875916661</v>
      </c>
      <c r="L10" s="24"/>
    </row>
    <row r="11" spans="1:12" x14ac:dyDescent="0.25">
      <c r="A11" s="23">
        <v>5</v>
      </c>
      <c r="B11" s="59"/>
      <c r="C11" s="32" t="s">
        <v>87</v>
      </c>
      <c r="D11" s="36">
        <f>[5]Bieu2!$C$5</f>
        <v>164986</v>
      </c>
      <c r="E11" s="36">
        <f>[5]Bieu2!$C$6</f>
        <v>4181</v>
      </c>
      <c r="F11" s="36">
        <f>[5]Bieu2!$C$7</f>
        <v>0</v>
      </c>
      <c r="G11" s="36">
        <f>[5]Bieu2!$C$13</f>
        <v>4181</v>
      </c>
      <c r="H11" s="36">
        <f>[5]Bieu4!$F$7</f>
        <v>170</v>
      </c>
      <c r="I11" s="36">
        <f>[5]Bieu2!$C$18</f>
        <v>3748</v>
      </c>
      <c r="J11" s="36">
        <f>[5]Bieu2!$C$24</f>
        <v>157057</v>
      </c>
      <c r="K11" s="37">
        <f>[5]Bieu4!$I$7</f>
        <v>2.4311153673645038</v>
      </c>
      <c r="L11" s="24"/>
    </row>
    <row r="12" spans="1:12" x14ac:dyDescent="0.25">
      <c r="A12" s="23">
        <v>6</v>
      </c>
      <c r="B12" s="59"/>
      <c r="C12" s="32" t="s">
        <v>53</v>
      </c>
      <c r="D12" s="36">
        <f>[6]Bieu2!$C$5</f>
        <v>139010.75</v>
      </c>
      <c r="E12" s="36">
        <f>[6]Bieu2!$C$6</f>
        <v>27411.38</v>
      </c>
      <c r="F12" s="36">
        <f>[6]Bieu2!$C$7</f>
        <v>23828.48</v>
      </c>
      <c r="G12" s="36">
        <f>[6]Bieu2!$C$13</f>
        <v>3582.9</v>
      </c>
      <c r="H12" s="36">
        <f>[6]Bieu4!$F$7</f>
        <v>570.30000000000007</v>
      </c>
      <c r="I12" s="36">
        <f>[6]Bieu2!$C$18</f>
        <v>2313.9</v>
      </c>
      <c r="J12" s="36">
        <f>[6]Bieu2!$C$24</f>
        <v>109285.47</v>
      </c>
      <c r="K12" s="37">
        <f>[6]Bieu4!$I$7</f>
        <v>19.308636202595842</v>
      </c>
      <c r="L12" s="24"/>
    </row>
    <row r="13" spans="1:12" x14ac:dyDescent="0.25">
      <c r="A13" s="23">
        <v>7</v>
      </c>
      <c r="B13" s="33"/>
      <c r="C13" s="32" t="s">
        <v>55</v>
      </c>
      <c r="D13" s="36">
        <f>[7]Bieu2!$C$5</f>
        <v>1112032.83</v>
      </c>
      <c r="E13" s="36">
        <f>[7]Bieu2!$C$6</f>
        <v>497584.82</v>
      </c>
      <c r="F13" s="36">
        <f>[7]Bieu2!$C$7</f>
        <v>374974.7</v>
      </c>
      <c r="G13" s="36">
        <f>[7]Bieu2!$C$13</f>
        <v>122610.12</v>
      </c>
      <c r="H13" s="36">
        <f>[7]Bieu4!$F$7</f>
        <v>5948.6900000000005</v>
      </c>
      <c r="I13" s="36">
        <f>[7]Bieu2!$C$18</f>
        <v>131515.06</v>
      </c>
      <c r="J13" s="36">
        <f>[7]Bieu2!$C$24</f>
        <v>482932.95</v>
      </c>
      <c r="K13" s="37">
        <f>[7]Bieu4!$I$7</f>
        <v>44.210576948524078</v>
      </c>
      <c r="L13" s="24"/>
    </row>
    <row r="14" spans="1:12" ht="15.75" customHeight="1" x14ac:dyDescent="0.25">
      <c r="A14" s="23">
        <v>8</v>
      </c>
      <c r="B14" s="58" t="s">
        <v>54</v>
      </c>
      <c r="C14" s="32" t="s">
        <v>56</v>
      </c>
      <c r="D14" s="36">
        <f>[8]Bieu2!$C$5</f>
        <v>1648820.07</v>
      </c>
      <c r="E14" s="36">
        <f>[8]Bieu2!$C$6</f>
        <v>777359.07</v>
      </c>
      <c r="F14" s="36">
        <f>[8]Bieu2!$C$7</f>
        <v>689077.07</v>
      </c>
      <c r="G14" s="36">
        <f>[8]Bieu2!$C$13</f>
        <v>88282</v>
      </c>
      <c r="H14" s="36">
        <f>[8]Bieu4!$F$7</f>
        <v>6956.5</v>
      </c>
      <c r="I14" s="36">
        <f>[8]Bieu2!$C$18</f>
        <v>400821</v>
      </c>
      <c r="J14" s="36">
        <f>[8]Bieu2!$C$24</f>
        <v>470640</v>
      </c>
      <c r="K14" s="37">
        <f>[8]Bieu4!$I$7</f>
        <v>46.72448781552869</v>
      </c>
      <c r="L14" s="24"/>
    </row>
    <row r="15" spans="1:12" x14ac:dyDescent="0.25">
      <c r="A15" s="23">
        <v>9</v>
      </c>
      <c r="B15" s="59"/>
      <c r="C15" s="32" t="s">
        <v>57</v>
      </c>
      <c r="D15" s="36">
        <f>[9]Bieu2!$C$5</f>
        <v>601896.69999999995</v>
      </c>
      <c r="E15" s="36">
        <f>[9]Bieu2!$C$6</f>
        <v>299602.59999999998</v>
      </c>
      <c r="F15" s="36">
        <f>[9]Bieu2!$C$7</f>
        <v>214957.7</v>
      </c>
      <c r="G15" s="36">
        <f>[9]Bieu2!$C$13</f>
        <v>84644.9</v>
      </c>
      <c r="H15" s="36">
        <f>[9]Bieu4!$F$7</f>
        <v>14377.6</v>
      </c>
      <c r="I15" s="36">
        <f>[9]Bieu2!$C$18</f>
        <v>65974.600000000006</v>
      </c>
      <c r="J15" s="36">
        <f>[9]Bieu2!$C$24</f>
        <v>236319.5</v>
      </c>
      <c r="K15" s="37">
        <f>[9]Bieu4!$I$7</f>
        <v>47.387707456729267</v>
      </c>
      <c r="L15" s="24"/>
    </row>
    <row r="16" spans="1:12" x14ac:dyDescent="0.25">
      <c r="A16" s="23">
        <v>10</v>
      </c>
      <c r="B16" s="59"/>
      <c r="C16" s="32" t="s">
        <v>58</v>
      </c>
      <c r="D16" s="36">
        <f>[10]Bieu2!$C$5</f>
        <v>805538.07</v>
      </c>
      <c r="E16" s="36">
        <f>[10]Bieu2!$C$6</f>
        <v>535694.47</v>
      </c>
      <c r="F16" s="36">
        <f>[10]Bieu2!$C$7</f>
        <v>457262.08000000002</v>
      </c>
      <c r="G16" s="36">
        <f>[10]Bieu2!$C$13</f>
        <v>78432.39</v>
      </c>
      <c r="H16" s="36">
        <f>[10]Bieu4!$F$7</f>
        <v>0</v>
      </c>
      <c r="I16" s="36">
        <f>[10]Bieu2!$C$18</f>
        <v>85361</v>
      </c>
      <c r="J16" s="36">
        <f>[10]Bieu2!$C$24</f>
        <v>184482.6</v>
      </c>
      <c r="K16" s="37">
        <f>[10]Bieu4!$I$7</f>
        <v>66.501456169665488</v>
      </c>
      <c r="L16" s="24"/>
    </row>
    <row r="17" spans="1:12" x14ac:dyDescent="0.25">
      <c r="A17" s="23">
        <v>11</v>
      </c>
      <c r="B17" s="59"/>
      <c r="C17" s="32" t="s">
        <v>59</v>
      </c>
      <c r="D17" s="36">
        <f>[11]Bieu2!$C$5</f>
        <v>474414.85</v>
      </c>
      <c r="E17" s="36">
        <f>[11]Bieu2!$C$6</f>
        <v>214742.79</v>
      </c>
      <c r="F17" s="36">
        <f>[11]Bieu2!$C$7</f>
        <v>135790.78</v>
      </c>
      <c r="G17" s="36">
        <f>[11]Bieu2!$C$13</f>
        <v>78952.009999999995</v>
      </c>
      <c r="H17" s="36">
        <f>[11]Bieu4!$F$7</f>
        <v>14065.789999999999</v>
      </c>
      <c r="I17" s="36">
        <f>[11]Bieu2!$C$18</f>
        <v>115383.27</v>
      </c>
      <c r="J17" s="36">
        <f>[11]Bieu2!$C$24</f>
        <v>144288.79</v>
      </c>
      <c r="K17" s="37">
        <f>[11]Bieu4!$I$7</f>
        <v>42.299898496010407</v>
      </c>
      <c r="L17" s="24"/>
    </row>
    <row r="18" spans="1:12" x14ac:dyDescent="0.25">
      <c r="A18" s="23">
        <v>12</v>
      </c>
      <c r="B18" s="59"/>
      <c r="C18" s="32" t="s">
        <v>83</v>
      </c>
      <c r="D18" s="36">
        <f>[12]Bieu2!$C$5</f>
        <v>505453.6</v>
      </c>
      <c r="E18" s="36">
        <f>[12]Bieu2!$C$6</f>
        <v>286541.40000000002</v>
      </c>
      <c r="F18" s="36">
        <f>[12]Bieu2!$C$7</f>
        <v>204878.1</v>
      </c>
      <c r="G18" s="36">
        <f>[12]Bieu2!$C$13</f>
        <v>81663.3</v>
      </c>
      <c r="H18" s="36">
        <f>[12]Bieu4!$F$7</f>
        <v>15618.300000000001</v>
      </c>
      <c r="I18" s="36">
        <f>[12]Bieu2!$C$18</f>
        <v>64842.2</v>
      </c>
      <c r="J18" s="36">
        <f>[12]Bieu2!$C$24</f>
        <v>154070</v>
      </c>
      <c r="K18" s="37">
        <f>[12]Bieu4!$I$7</f>
        <v>53.600004748211276</v>
      </c>
      <c r="L18" s="24"/>
    </row>
    <row r="19" spans="1:12" x14ac:dyDescent="0.25">
      <c r="A19" s="9"/>
      <c r="B19" s="9"/>
      <c r="C19" s="10"/>
      <c r="D19" s="9"/>
      <c r="E19" s="9"/>
      <c r="F19" s="9"/>
      <c r="G19" s="9"/>
      <c r="H19" s="9"/>
      <c r="I19" s="9"/>
      <c r="J19" s="9"/>
      <c r="K19" s="9"/>
    </row>
    <row r="20" spans="1:12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2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2" x14ac:dyDescent="0.25">
      <c r="A22" s="8"/>
      <c r="B22" s="8"/>
    </row>
    <row r="23" spans="1:12" x14ac:dyDescent="0.25">
      <c r="A23" s="8"/>
      <c r="B23" s="8"/>
    </row>
    <row r="24" spans="1:12" x14ac:dyDescent="0.25">
      <c r="A24" s="8"/>
      <c r="B24" s="8"/>
    </row>
    <row r="25" spans="1:12" x14ac:dyDescent="0.25">
      <c r="A25" s="8"/>
      <c r="B25" s="8"/>
    </row>
    <row r="26" spans="1:12" x14ac:dyDescent="0.25">
      <c r="A26" s="8"/>
      <c r="B26" s="8"/>
    </row>
    <row r="27" spans="1:12" x14ac:dyDescent="0.25">
      <c r="A27" s="8"/>
      <c r="B27" s="8"/>
    </row>
    <row r="28" spans="1:12" x14ac:dyDescent="0.25">
      <c r="A28" s="8"/>
      <c r="B28" s="8"/>
    </row>
    <row r="29" spans="1:12" x14ac:dyDescent="0.25">
      <c r="A29" s="8"/>
      <c r="B29" s="8"/>
    </row>
  </sheetData>
  <mergeCells count="13">
    <mergeCell ref="A1:K1"/>
    <mergeCell ref="J2:K2"/>
    <mergeCell ref="A3:A5"/>
    <mergeCell ref="B3:B5"/>
    <mergeCell ref="C3:C5"/>
    <mergeCell ref="K3:K4"/>
    <mergeCell ref="G4:H4"/>
    <mergeCell ref="D3:D5"/>
    <mergeCell ref="E3:E5"/>
    <mergeCell ref="F3:H3"/>
    <mergeCell ref="J3:J5"/>
    <mergeCell ref="B8:B12"/>
    <mergeCell ref="B14:B18"/>
  </mergeCells>
  <phoneticPr fontId="0" type="noConversion"/>
  <pageMargins left="1.44" right="0.48" top="0.78" bottom="1" header="0.5" footer="0.5"/>
  <pageSetup paperSize="9" orientation="landscape" r:id="rId1"/>
  <headerFooter alignWithMargins="0">
    <oddFooter>&amp;C&amp;P+126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Bieu1</vt:lpstr>
      <vt:lpstr>Bieu2</vt:lpstr>
      <vt:lpstr>Bieu3</vt:lpstr>
      <vt:lpstr>Bieu4</vt:lpstr>
    </vt:vector>
  </TitlesOfParts>
  <Company>KIEMLAM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NHQUANG</dc:creator>
  <cp:lastModifiedBy>TrungTin</cp:lastModifiedBy>
  <cp:lastPrinted>2009-05-06T01:03:25Z</cp:lastPrinted>
  <dcterms:created xsi:type="dcterms:W3CDTF">2003-06-05T06:08:34Z</dcterms:created>
  <dcterms:modified xsi:type="dcterms:W3CDTF">2017-11-08T03:11:11Z</dcterms:modified>
</cp:coreProperties>
</file>