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calcPr calcId="144525"/>
</workbook>
</file>

<file path=xl/calcChain.xml><?xml version="1.0" encoding="utf-8"?>
<calcChain xmlns="http://schemas.openxmlformats.org/spreadsheetml/2006/main">
  <c r="E20" i="3" l="1"/>
  <c r="D20" i="3"/>
  <c r="I8" i="3"/>
  <c r="H7" i="3"/>
  <c r="I7" i="3"/>
  <c r="E7" i="3"/>
  <c r="E19" i="3"/>
  <c r="E18" i="3"/>
  <c r="E17" i="3"/>
  <c r="E16" i="3"/>
  <c r="E15" i="3"/>
  <c r="E14" i="3"/>
  <c r="E13" i="3"/>
  <c r="E12" i="3"/>
  <c r="E10" i="3"/>
  <c r="E11" i="3"/>
  <c r="E9" i="3"/>
  <c r="E8" i="3"/>
  <c r="D7" i="3" l="1"/>
  <c r="I19" i="3" l="1"/>
  <c r="G7" i="3"/>
  <c r="F7" i="3"/>
  <c r="F20" i="3"/>
  <c r="J19" i="3" l="1"/>
  <c r="I9" i="3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J9" i="3" l="1"/>
  <c r="J8" i="3"/>
  <c r="K7" i="3" l="1"/>
  <c r="G20" i="3" l="1"/>
</calcChain>
</file>

<file path=xl/sharedStrings.xml><?xml version="1.0" encoding="utf-8"?>
<sst xmlns="http://schemas.openxmlformats.org/spreadsheetml/2006/main" count="139" uniqueCount="88">
  <si>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</si>
  <si>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</si>
  <si>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</si>
  <si>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</si>
  <si>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</si>
  <si>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</si>
  <si>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</si>
  <si>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</si>
  <si>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</si>
  <si>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</si>
  <si>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</si>
  <si>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</si>
  <si>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</si>
  <si>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</si>
  <si>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</si>
  <si>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</si>
  <si>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</si>
  <si>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</si>
  <si>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</si>
  <si>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</si>
  <si>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</si>
  <si>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</si>
  <si>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</si>
  <si>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</si>
  <si>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</si>
  <si>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</si>
  <si>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</si>
  <si>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</si>
  <si>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</si>
  <si>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</si>
  <si>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</si>
  <si>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</si>
  <si>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</si>
  <si>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</si>
  <si>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</si>
  <si>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</si>
  <si>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</si>
  <si>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</si>
  <si>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trong năm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</si>
  <si>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</si>
  <si>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</si>
  <si>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</si>
  <si>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</si>
  <si>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</si>
  <si>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</si>
  <si>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</si>
  <si>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</si>
  <si>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</si>
  <si>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</si>
  <si>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</si>
  <si>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</si>
  <si>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</si>
  <si>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</si>
  <si>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</si>
  <si>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</si>
  <si>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</si>
  <si>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</si>
  <si>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</si>
  <si>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</si>
  <si>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</si>
  <si>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</si>
  <si>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</si>
  <si>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</si>
  <si>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</si>
  <si>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</si>
  <si>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</si>
  <si>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</si>
  <si>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</si>
  <si>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Hộ gia đình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</si>
  <si>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</si>
  <si>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</si>
  <si>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</si>
  <si>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</si>
  <si>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</si>
  <si>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</si>
  <si>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</si>
  <si>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</si>
  <si>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</si>
  <si>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</si>
  <si>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</si>
  <si>
    <t>Toàn quốc</t>
  </si>
  <si>
    <t>Ban QLR DD</t>
  </si>
  <si>
    <t>Ban QLR PH</t>
  </si>
  <si>
    <t>Tổ chức kinh tế</t>
  </si>
  <si>
    <t>Tổ chức KH và CN, ĐT,DN về Lâm nghiệp</t>
  </si>
  <si>
    <t>Doanh nghiệp có vốn nước ngoài</t>
  </si>
  <si>
    <t>Cộng đồng dân cư</t>
  </si>
  <si>
    <t>Các tổ chức khác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</si>
</sst>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.00\ _$_-;\-* #,##0.00\ _$_-;_-* &quot;-&quot;??\ _$_-;_-@_-"/>
    <numFmt numFmtId="166" formatCode="_-* #,##0.0\ _$_-;\-* #,##0.0\ _$_-;_-* &quot;-&quot;??\ _$_-;_-@_-"/>
    <numFmt numFmtId="167" formatCode="_-* #,##0.0_$_-;\-* #,##0.0_$_-;_-* &quot;-&quot;??\ _$_-;_-@_-"/>
    <numFmt numFmtId="168" formatCode="_(* #,##0.0_);_(* \(#,##0.0\);_(* &quot;-&quot;?_);_(@_)"/>
    <numFmt numFmtId="169" formatCode="0.0"/>
    <numFmt numFmtId="170" formatCode="_-* #,##0.00_$_-;\-* #,##0.00_$_-;_-* &quot;-&quot;??\ _$_-;_-@_-"/>
    <numFmt numFmtId="171" formatCode="#,##0.0"/>
    <numFmt numFmtId="172" formatCode="_-* #,##0_$_-;\-* #,##0_$_-;_-* &quot;-&quot;??\ _$_-;_-@_-"/>
  </numFmts>
  <fonts count="14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rgb="FFFF0000"/>
      <name val="Times New Roman"/>
      <family val="1"/>
    </font>
    <font>
      <sz val="10"/>
      <name val="Arial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6" fontId="2" fillId="0" borderId="0" xfId="0" applyNumberFormat="1" applyFont="1"/>
    <xf numFmtId="164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7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8" fontId="10" fillId="0" borderId="1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top" textRotation="90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9" fontId="5" fillId="0" borderId="0" xfId="2" applyNumberFormat="1" applyFont="1"/>
    <xf numFmtId="170" fontId="12" fillId="3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10" fontId="5" fillId="0" borderId="0" xfId="2" applyNumberFormat="1" applyFont="1" applyAlignment="1">
      <alignment horizontal="center" vertical="center"/>
    </xf>
    <xf numFmtId="2" fontId="7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70" fontId="12" fillId="3" borderId="0" xfId="1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top"/>
    </xf>
    <xf numFmtId="2" fontId="5" fillId="0" borderId="0" xfId="2" applyNumberFormat="1" applyFont="1"/>
    <xf numFmtId="171" fontId="9" fillId="0" borderId="1" xfId="0" applyNumberFormat="1" applyFont="1" applyBorder="1" applyAlignment="1">
      <alignment horizontal="right" vertical="top"/>
    </xf>
    <xf numFmtId="4" fontId="7" fillId="0" borderId="0" xfId="0" applyNumberFormat="1" applyFont="1"/>
    <xf numFmtId="4" fontId="9" fillId="4" borderId="10" xfId="3" applyNumberFormat="1" applyFont="1" applyFill="1" applyBorder="1" applyAlignment="1">
      <alignment horizontal="right" vertical="center"/>
    </xf>
    <xf numFmtId="172" fontId="11" fillId="4" borderId="10" xfId="3" applyNumberFormat="1" applyFont="1" applyFill="1" applyBorder="1" applyAlignment="1">
      <alignment horizontal="right" vertical="center" wrapText="1"/>
    </xf>
    <xf numFmtId="4" fontId="11" fillId="4" borderId="10" xfId="3" applyNumberFormat="1" applyFont="1" applyFill="1" applyBorder="1" applyAlignment="1">
      <alignment horizontal="right" vertical="center" wrapText="1"/>
    </xf>
    <xf numFmtId="172" fontId="9" fillId="4" borderId="10" xfId="3" applyNumberFormat="1" applyFont="1" applyFill="1" applyBorder="1" applyAlignment="1">
      <alignment horizontal="right" vertical="center"/>
    </xf>
    <xf numFmtId="4" fontId="9" fillId="4" borderId="10" xfId="3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Mau_b4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topLeftCell="A28" workbookViewId="0">
      <selection activeCell="C36" sqref="C36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57" t="s">
        <v>40</v>
      </c>
      <c r="B1" s="57"/>
      <c r="C1" s="57"/>
      <c r="D1" s="57"/>
      <c r="E1" s="57"/>
      <c r="F1" s="57"/>
      <c r="G1" s="57"/>
      <c r="H1" s="57"/>
    </row>
    <row r="2" spans="1:11" ht="15" x14ac:dyDescent="0.25">
      <c r="A2" s="56" t="s">
        <v>43</v>
      </c>
      <c r="B2" s="56"/>
      <c r="C2" s="56"/>
      <c r="D2" s="56"/>
      <c r="E2" s="56"/>
      <c r="F2" s="56"/>
      <c r="G2" s="56"/>
      <c r="H2" s="56"/>
    </row>
    <row r="3" spans="1:11" s="13" customFormat="1" ht="16.5" x14ac:dyDescent="0.25">
      <c r="B3" s="14"/>
      <c r="C3" s="14"/>
      <c r="D3" s="14"/>
      <c r="E3" s="14"/>
      <c r="F3" s="14"/>
      <c r="G3" s="55" t="s">
        <v>31</v>
      </c>
      <c r="H3" s="55"/>
      <c r="I3" s="14"/>
      <c r="J3" s="14"/>
      <c r="K3" s="14"/>
    </row>
    <row r="4" spans="1:11" s="6" customFormat="1" ht="16.5" customHeight="1" x14ac:dyDescent="0.2">
      <c r="A4" s="59" t="s">
        <v>15</v>
      </c>
      <c r="B4" s="59" t="s">
        <v>16</v>
      </c>
      <c r="C4" s="59" t="s">
        <v>60</v>
      </c>
      <c r="D4" s="16" t="s">
        <v>17</v>
      </c>
      <c r="E4" s="58" t="s">
        <v>61</v>
      </c>
      <c r="F4" s="58" t="s">
        <v>18</v>
      </c>
      <c r="G4" s="58"/>
      <c r="H4" s="58"/>
      <c r="I4" s="53" t="s">
        <v>62</v>
      </c>
    </row>
    <row r="5" spans="1:11" s="6" customFormat="1" ht="18" customHeight="1" x14ac:dyDescent="0.2">
      <c r="A5" s="60"/>
      <c r="B5" s="60"/>
      <c r="C5" s="60"/>
      <c r="D5" s="18" t="s">
        <v>38</v>
      </c>
      <c r="E5" s="58"/>
      <c r="F5" s="17" t="s">
        <v>57</v>
      </c>
      <c r="G5" s="17" t="s">
        <v>20</v>
      </c>
      <c r="H5" s="17" t="s">
        <v>21</v>
      </c>
      <c r="I5" s="54"/>
    </row>
    <row r="6" spans="1:11" x14ac:dyDescent="0.2">
      <c r="A6" s="5" t="s">
        <v>0</v>
      </c>
      <c r="B6" s="19" t="s">
        <v>13</v>
      </c>
      <c r="C6" s="20"/>
      <c r="D6" s="20"/>
      <c r="E6" s="20"/>
      <c r="F6" s="20"/>
      <c r="G6" s="20"/>
      <c r="H6" s="20"/>
      <c r="I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</row>
    <row r="17" spans="1:9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</row>
    <row r="18" spans="1:9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</row>
    <row r="19" spans="1:9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</row>
    <row r="20" spans="1:9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</row>
    <row r="21" spans="1:9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</row>
    <row r="22" spans="1:9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</row>
    <row r="23" spans="1:9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</row>
    <row r="24" spans="1:9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</row>
    <row r="25" spans="1:9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</row>
    <row r="26" spans="1:9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</row>
    <row r="27" spans="1:9" x14ac:dyDescent="0.2">
      <c r="A27" s="7"/>
      <c r="C27" s="7"/>
    </row>
    <row r="28" spans="1:9" x14ac:dyDescent="0.2">
      <c r="A28" s="7"/>
      <c r="C28" s="7"/>
      <c r="E28" s="7"/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showGridLines="0" topLeftCell="B1" zoomScale="85" workbookViewId="0">
      <selection activeCell="J6" sqref="J6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0.44140625" style="1" customWidth="1"/>
    <col min="12" max="12" width="11.77734375" style="1" bestFit="1" customWidth="1"/>
    <col min="13" max="16384" width="8.88671875" style="1"/>
  </cols>
  <sheetData>
    <row r="1" spans="1:12" ht="15" x14ac:dyDescent="0.25">
      <c r="A1" s="57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3" customFormat="1" ht="16.5" x14ac:dyDescent="0.25">
      <c r="B3" s="14"/>
      <c r="C3" s="14"/>
      <c r="D3" s="14"/>
      <c r="E3" s="14"/>
      <c r="F3" s="15"/>
      <c r="G3" s="14"/>
      <c r="H3" s="14"/>
      <c r="I3" s="14"/>
      <c r="J3" s="61" t="s">
        <v>31</v>
      </c>
      <c r="K3" s="61"/>
      <c r="L3" s="61"/>
    </row>
    <row r="4" spans="1:12" s="4" customFormat="1" ht="37.5" customHeight="1" x14ac:dyDescent="0.2">
      <c r="A4" s="3" t="s">
        <v>15</v>
      </c>
      <c r="B4" s="3" t="s">
        <v>16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85</v>
      </c>
      <c r="H4" s="3" t="s">
        <v>68</v>
      </c>
      <c r="I4" s="3" t="s">
        <v>86</v>
      </c>
      <c r="J4" s="3" t="s">
        <v>39</v>
      </c>
      <c r="K4" s="3" t="s">
        <v>87</v>
      </c>
      <c r="L4" s="3" t="s">
        <v>69</v>
      </c>
    </row>
    <row r="5" spans="1:12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5" t="s">
        <v>0</v>
      </c>
      <c r="B6" s="19" t="s">
        <v>13</v>
      </c>
      <c r="C6" s="20">
        <v>2047502</v>
      </c>
      <c r="D6" s="20">
        <v>2983455</v>
      </c>
      <c r="E6" s="20">
        <v>1700683</v>
      </c>
      <c r="F6" s="20">
        <v>115329</v>
      </c>
      <c r="G6" s="20">
        <v>68538</v>
      </c>
      <c r="H6" s="20">
        <v>2942110</v>
      </c>
      <c r="I6" s="20">
        <v>1145601</v>
      </c>
      <c r="J6" s="20">
        <v>194159</v>
      </c>
      <c r="K6" s="20">
        <v>107223</v>
      </c>
      <c r="L6" s="20">
        <v>3110781</v>
      </c>
    </row>
    <row r="7" spans="1:12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mergeCells count="3">
    <mergeCell ref="A1:L1"/>
    <mergeCell ref="A2:L2"/>
    <mergeCell ref="J3:L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topLeftCell="B1" workbookViewId="0">
      <selection activeCell="C13" sqref="C13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57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3" customFormat="1" ht="16.5" x14ac:dyDescent="0.25">
      <c r="B3" s="14"/>
      <c r="C3" s="14"/>
      <c r="D3" s="14"/>
      <c r="E3" s="15"/>
      <c r="F3" s="14"/>
      <c r="G3" s="14"/>
      <c r="H3" s="14"/>
      <c r="I3" s="14"/>
      <c r="J3" s="61" t="s">
        <v>31</v>
      </c>
      <c r="K3" s="61"/>
    </row>
    <row r="4" spans="1:11" s="4" customFormat="1" ht="32.25" customHeight="1" x14ac:dyDescent="0.2">
      <c r="A4" s="3" t="s">
        <v>15</v>
      </c>
      <c r="B4" s="3" t="s">
        <v>16</v>
      </c>
      <c r="C4" s="3" t="s">
        <v>29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70</v>
      </c>
      <c r="K4" s="3" t="s">
        <v>22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21" t="s">
        <v>14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5" t="s">
        <v>63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5" t="s">
        <v>32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5" t="s">
        <v>64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5" t="s">
        <v>65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5" t="s">
        <v>66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5" t="s">
        <v>33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5" t="s">
        <v>67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5" t="s">
        <v>34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showGridLines="0" tabSelected="1" topLeftCell="A10" zoomScale="85" zoomScaleNormal="85" workbookViewId="0">
      <selection activeCell="D19" sqref="D19"/>
    </sheetView>
  </sheetViews>
  <sheetFormatPr defaultRowHeight="15.75" x14ac:dyDescent="0.25"/>
  <cols>
    <col min="1" max="1" width="5" style="1" customWidth="1"/>
    <col min="2" max="2" width="9.88671875" style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2.5546875" style="9" customWidth="1"/>
    <col min="8" max="8" width="10.33203125" style="9" customWidth="1"/>
    <col min="9" max="9" width="18.21875" style="9" customWidth="1"/>
    <col min="10" max="10" width="11.21875" style="9" customWidth="1"/>
    <col min="11" max="16384" width="8.88671875" style="9"/>
  </cols>
  <sheetData>
    <row r="1" spans="1:11" ht="16.5" x14ac:dyDescent="0.25">
      <c r="A1" s="64" t="s">
        <v>71</v>
      </c>
      <c r="B1" s="64"/>
      <c r="C1" s="64"/>
      <c r="D1" s="64"/>
      <c r="E1" s="64"/>
      <c r="F1" s="64"/>
      <c r="G1" s="64"/>
      <c r="H1" s="64"/>
      <c r="I1" s="41"/>
    </row>
    <row r="2" spans="1:11" s="1" customFormat="1" ht="14.25" x14ac:dyDescent="0.2">
      <c r="H2" s="36"/>
      <c r="I2" s="36"/>
    </row>
    <row r="3" spans="1:11" s="1" customFormat="1" ht="14.25" customHeight="1" x14ac:dyDescent="0.2">
      <c r="A3" s="65" t="s">
        <v>58</v>
      </c>
      <c r="B3" s="66" t="s">
        <v>44</v>
      </c>
      <c r="C3" s="65" t="s">
        <v>45</v>
      </c>
      <c r="D3" s="65" t="s">
        <v>35</v>
      </c>
      <c r="E3" s="65" t="s">
        <v>36</v>
      </c>
      <c r="F3" s="66" t="s">
        <v>37</v>
      </c>
      <c r="G3" s="65"/>
      <c r="H3" s="66" t="s">
        <v>46</v>
      </c>
      <c r="I3" s="42"/>
    </row>
    <row r="4" spans="1:11" s="1" customFormat="1" ht="14.25" customHeight="1" x14ac:dyDescent="0.2">
      <c r="A4" s="65"/>
      <c r="B4" s="67"/>
      <c r="C4" s="65"/>
      <c r="D4" s="65"/>
      <c r="E4" s="69"/>
      <c r="F4" s="24" t="s">
        <v>47</v>
      </c>
      <c r="G4" s="37" t="s">
        <v>30</v>
      </c>
      <c r="H4" s="67"/>
      <c r="I4" s="42"/>
    </row>
    <row r="5" spans="1:11" s="2" customFormat="1" ht="17.25" customHeight="1" x14ac:dyDescent="0.2">
      <c r="A5" s="65"/>
      <c r="B5" s="68"/>
      <c r="C5" s="65"/>
      <c r="D5" s="65"/>
      <c r="E5" s="69"/>
      <c r="F5" s="25" t="s">
        <v>48</v>
      </c>
      <c r="G5" s="26" t="s">
        <v>19</v>
      </c>
      <c r="H5" s="25" t="s">
        <v>49</v>
      </c>
      <c r="I5" s="42"/>
    </row>
    <row r="6" spans="1:11" s="2" customFormat="1" ht="17.25" customHeight="1" x14ac:dyDescent="0.25">
      <c r="A6" s="32"/>
      <c r="B6" s="25"/>
      <c r="C6" s="28" t="s">
        <v>80</v>
      </c>
      <c r="D6" s="33">
        <v>33095250</v>
      </c>
      <c r="E6" s="49">
        <v>14677215.4</v>
      </c>
      <c r="F6" s="49">
        <v>10279184.6</v>
      </c>
      <c r="G6" s="49">
        <v>4398030.8</v>
      </c>
      <c r="H6" s="50">
        <v>42.01</v>
      </c>
      <c r="I6" s="44"/>
      <c r="J6" s="34"/>
    </row>
    <row r="7" spans="1:11" s="12" customFormat="1" ht="31.5" customHeight="1" x14ac:dyDescent="0.2">
      <c r="A7" s="27"/>
      <c r="B7" s="27"/>
      <c r="C7" s="28" t="s">
        <v>59</v>
      </c>
      <c r="D7" s="29">
        <f>SUM(D8:D19)</f>
        <v>6473888.3099999996</v>
      </c>
      <c r="E7" s="29">
        <f>SUM(E8:E19)</f>
        <v>3450074.2</v>
      </c>
      <c r="F7" s="29">
        <f>SUM(F8:F19)</f>
        <v>2382083</v>
      </c>
      <c r="G7" s="29">
        <f>SUM(G8:G19)</f>
        <v>1067991.2</v>
      </c>
      <c r="H7" s="35">
        <f>I7/D7*100</f>
        <v>49.976726488458681</v>
      </c>
      <c r="I7" s="43">
        <f>SUM(I8:I19)</f>
        <v>3235437.453857</v>
      </c>
      <c r="K7" s="38">
        <f>E7/E6*100</f>
        <v>23.506326683738664</v>
      </c>
    </row>
    <row r="8" spans="1:11" ht="21" customHeight="1" x14ac:dyDescent="0.25">
      <c r="A8" s="30">
        <v>1</v>
      </c>
      <c r="B8" s="31" t="s">
        <v>77</v>
      </c>
      <c r="C8" s="22" t="s">
        <v>79</v>
      </c>
      <c r="D8" s="46">
        <v>459062.01999999996</v>
      </c>
      <c r="E8" s="51">
        <f>SUM(F8:G8)</f>
        <v>262840</v>
      </c>
      <c r="F8" s="51">
        <v>141614</v>
      </c>
      <c r="G8" s="51">
        <v>121226</v>
      </c>
      <c r="H8" s="52">
        <v>51.54</v>
      </c>
      <c r="I8" s="44">
        <f>H8*D8/100</f>
        <v>236600.56510799995</v>
      </c>
      <c r="J8" s="45">
        <f>I8/D8*100</f>
        <v>51.54</v>
      </c>
      <c r="K8" s="39"/>
    </row>
    <row r="9" spans="1:11" ht="15.75" customHeight="1" x14ac:dyDescent="0.25">
      <c r="A9" s="30">
        <v>2</v>
      </c>
      <c r="B9" s="63" t="s">
        <v>78</v>
      </c>
      <c r="C9" s="22" t="s">
        <v>73</v>
      </c>
      <c r="D9" s="46">
        <v>332542.40000000002</v>
      </c>
      <c r="E9" s="51">
        <f t="shared" ref="E9:E10" si="0">SUM(F9:G9)</f>
        <v>19656</v>
      </c>
      <c r="F9" s="51">
        <v>7584</v>
      </c>
      <c r="G9" s="51">
        <v>12072</v>
      </c>
      <c r="H9" s="52">
        <v>5.67</v>
      </c>
      <c r="I9" s="44">
        <f t="shared" ref="I9:I18" si="1">H9*D9/100</f>
        <v>18855.15408</v>
      </c>
      <c r="J9" s="45">
        <f t="shared" ref="J9:J19" si="2">I9/D9*100</f>
        <v>5.669999999999999</v>
      </c>
      <c r="K9" s="39"/>
    </row>
    <row r="10" spans="1:11" x14ac:dyDescent="0.25">
      <c r="A10" s="30">
        <v>3</v>
      </c>
      <c r="B10" s="62"/>
      <c r="C10" s="22" t="s">
        <v>74</v>
      </c>
      <c r="D10" s="46">
        <v>157079</v>
      </c>
      <c r="E10" s="51">
        <f t="shared" si="0"/>
        <v>4365.2</v>
      </c>
      <c r="F10" s="51">
        <v>0</v>
      </c>
      <c r="G10" s="51">
        <v>4365.2</v>
      </c>
      <c r="H10" s="52">
        <v>2.4700000000000002</v>
      </c>
      <c r="I10" s="44">
        <f t="shared" si="1"/>
        <v>3879.8513000000003</v>
      </c>
      <c r="J10" s="45">
        <f t="shared" si="2"/>
        <v>2.4700000000000002</v>
      </c>
      <c r="K10" s="39"/>
    </row>
    <row r="11" spans="1:11" x14ac:dyDescent="0.25">
      <c r="A11" s="30">
        <v>4</v>
      </c>
      <c r="B11" s="62"/>
      <c r="C11" s="22" t="s">
        <v>75</v>
      </c>
      <c r="D11" s="46">
        <v>86193.3</v>
      </c>
      <c r="E11" s="51">
        <f t="shared" ref="E11:E19" si="3">SUM(F11:G11)</f>
        <v>5636</v>
      </c>
      <c r="F11" s="51">
        <v>4416</v>
      </c>
      <c r="G11" s="51">
        <v>1220</v>
      </c>
      <c r="H11" s="52">
        <v>6.53</v>
      </c>
      <c r="I11" s="44">
        <f t="shared" si="1"/>
        <v>5628.4224900000008</v>
      </c>
      <c r="J11" s="45">
        <f t="shared" si="2"/>
        <v>6.5300000000000011</v>
      </c>
      <c r="K11" s="39"/>
    </row>
    <row r="12" spans="1:11" x14ac:dyDescent="0.25">
      <c r="A12" s="30">
        <v>5</v>
      </c>
      <c r="B12" s="62"/>
      <c r="C12" s="23" t="s">
        <v>76</v>
      </c>
      <c r="D12" s="46">
        <v>165319.79999999999</v>
      </c>
      <c r="E12" s="51">
        <f t="shared" si="3"/>
        <v>3092</v>
      </c>
      <c r="F12" s="51">
        <v>0</v>
      </c>
      <c r="G12" s="51">
        <v>3092</v>
      </c>
      <c r="H12" s="52">
        <v>1.83</v>
      </c>
      <c r="I12" s="44">
        <f t="shared" si="1"/>
        <v>3025.3523399999999</v>
      </c>
      <c r="J12" s="45">
        <f t="shared" si="2"/>
        <v>1.83</v>
      </c>
      <c r="K12" s="39"/>
    </row>
    <row r="13" spans="1:11" x14ac:dyDescent="0.25">
      <c r="A13" s="30">
        <v>6</v>
      </c>
      <c r="B13" s="62"/>
      <c r="C13" s="23" t="s">
        <v>50</v>
      </c>
      <c r="D13" s="46">
        <v>138678.64000000001</v>
      </c>
      <c r="E13" s="51">
        <f t="shared" si="3"/>
        <v>27781</v>
      </c>
      <c r="F13" s="51">
        <v>23036</v>
      </c>
      <c r="G13" s="51">
        <v>4745</v>
      </c>
      <c r="H13" s="52">
        <v>19.600000000000001</v>
      </c>
      <c r="I13" s="44">
        <f t="shared" si="1"/>
        <v>27181.013440000006</v>
      </c>
      <c r="J13" s="45">
        <f t="shared" si="2"/>
        <v>19.600000000000005</v>
      </c>
      <c r="K13" s="39"/>
    </row>
    <row r="14" spans="1:11" x14ac:dyDescent="0.25">
      <c r="A14" s="30">
        <v>7</v>
      </c>
      <c r="B14" s="62" t="s">
        <v>51</v>
      </c>
      <c r="C14" s="23" t="s">
        <v>52</v>
      </c>
      <c r="D14" s="46">
        <v>1111464.94</v>
      </c>
      <c r="E14" s="51">
        <f t="shared" si="3"/>
        <v>647107</v>
      </c>
      <c r="F14" s="51">
        <v>393364</v>
      </c>
      <c r="G14" s="51">
        <v>253743</v>
      </c>
      <c r="H14" s="52">
        <v>53.46</v>
      </c>
      <c r="I14" s="44">
        <f t="shared" si="1"/>
        <v>594189.15692400001</v>
      </c>
      <c r="J14" s="45">
        <f t="shared" si="2"/>
        <v>53.460000000000008</v>
      </c>
      <c r="K14" s="39"/>
    </row>
    <row r="15" spans="1:11" ht="15.75" customHeight="1" x14ac:dyDescent="0.25">
      <c r="A15" s="30">
        <v>8</v>
      </c>
      <c r="B15" s="62"/>
      <c r="C15" s="23" t="s">
        <v>53</v>
      </c>
      <c r="D15" s="46">
        <v>1648141.22</v>
      </c>
      <c r="E15" s="51">
        <f t="shared" si="3"/>
        <v>1000875</v>
      </c>
      <c r="F15" s="51">
        <v>786550</v>
      </c>
      <c r="G15" s="51">
        <v>214325</v>
      </c>
      <c r="H15" s="52">
        <v>58.5</v>
      </c>
      <c r="I15" s="44">
        <f t="shared" si="1"/>
        <v>964162.6137000001</v>
      </c>
      <c r="J15" s="45">
        <f t="shared" si="2"/>
        <v>58.500000000000007</v>
      </c>
      <c r="K15" s="39"/>
    </row>
    <row r="16" spans="1:11" x14ac:dyDescent="0.25">
      <c r="A16" s="30">
        <v>9</v>
      </c>
      <c r="B16" s="62"/>
      <c r="C16" s="23" t="s">
        <v>54</v>
      </c>
      <c r="D16" s="46">
        <v>599030.68999999994</v>
      </c>
      <c r="E16" s="51">
        <f t="shared" si="3"/>
        <v>333040</v>
      </c>
      <c r="F16" s="51">
        <v>217776</v>
      </c>
      <c r="G16" s="51">
        <v>115264</v>
      </c>
      <c r="H16" s="52">
        <v>52.35</v>
      </c>
      <c r="I16" s="44">
        <f t="shared" si="1"/>
        <v>313592.56621499994</v>
      </c>
      <c r="J16" s="45">
        <f t="shared" si="2"/>
        <v>52.349999999999994</v>
      </c>
      <c r="K16" s="39"/>
    </row>
    <row r="17" spans="1:11" x14ac:dyDescent="0.25">
      <c r="A17" s="30">
        <v>10</v>
      </c>
      <c r="B17" s="62"/>
      <c r="C17" s="23" t="s">
        <v>55</v>
      </c>
      <c r="D17" s="46">
        <v>800003</v>
      </c>
      <c r="E17" s="51">
        <f t="shared" si="3"/>
        <v>588582</v>
      </c>
      <c r="F17" s="51">
        <v>469768</v>
      </c>
      <c r="G17" s="51">
        <v>118814</v>
      </c>
      <c r="H17" s="48">
        <v>67.88</v>
      </c>
      <c r="I17" s="44">
        <f t="shared" si="1"/>
        <v>543042.03639999998</v>
      </c>
      <c r="J17" s="45">
        <f t="shared" si="2"/>
        <v>67.88</v>
      </c>
      <c r="K17" s="39"/>
    </row>
    <row r="18" spans="1:11" x14ac:dyDescent="0.25">
      <c r="A18" s="30">
        <v>11</v>
      </c>
      <c r="B18" s="62"/>
      <c r="C18" s="23" t="s">
        <v>56</v>
      </c>
      <c r="D18" s="46">
        <v>473743.6</v>
      </c>
      <c r="E18" s="51">
        <f t="shared" si="3"/>
        <v>245816</v>
      </c>
      <c r="F18" s="51">
        <v>126732</v>
      </c>
      <c r="G18" s="51">
        <v>119084</v>
      </c>
      <c r="H18" s="48">
        <v>50</v>
      </c>
      <c r="I18" s="44">
        <f t="shared" si="1"/>
        <v>236871.8</v>
      </c>
      <c r="J18" s="45">
        <f t="shared" si="2"/>
        <v>50</v>
      </c>
      <c r="K18" s="39"/>
    </row>
    <row r="19" spans="1:11" x14ac:dyDescent="0.25">
      <c r="A19" s="30">
        <v>12</v>
      </c>
      <c r="B19" s="62"/>
      <c r="C19" s="23" t="s">
        <v>72</v>
      </c>
      <c r="D19" s="46">
        <v>502629.7</v>
      </c>
      <c r="E19" s="51">
        <f t="shared" si="3"/>
        <v>311284</v>
      </c>
      <c r="F19" s="51">
        <v>211243</v>
      </c>
      <c r="G19" s="51">
        <v>100041</v>
      </c>
      <c r="H19" s="48">
        <v>57.38</v>
      </c>
      <c r="I19" s="44">
        <f>H19*D19/100</f>
        <v>288408.92186</v>
      </c>
      <c r="J19" s="45">
        <f t="shared" si="2"/>
        <v>57.379999999999995</v>
      </c>
      <c r="K19" s="39"/>
    </row>
    <row r="20" spans="1:11" x14ac:dyDescent="0.25">
      <c r="A20" s="10"/>
      <c r="B20" s="10"/>
      <c r="C20" s="11"/>
      <c r="D20" s="47">
        <f>D7/D6*100</f>
        <v>19.561382101661113</v>
      </c>
      <c r="E20" s="47">
        <f>E7/E6*100</f>
        <v>23.506326683738664</v>
      </c>
      <c r="F20" s="47">
        <f>F7/F6*100</f>
        <v>23.173851746956661</v>
      </c>
      <c r="G20" s="47">
        <f>G7/G6*100</f>
        <v>24.283395195868117</v>
      </c>
      <c r="H20" s="40"/>
      <c r="I20" s="40"/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11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11" x14ac:dyDescent="0.25">
      <c r="A23" s="9"/>
      <c r="B23" s="9"/>
    </row>
    <row r="24" spans="1:11" x14ac:dyDescent="0.25">
      <c r="A24" s="9"/>
      <c r="B24" s="9"/>
    </row>
    <row r="25" spans="1:11" x14ac:dyDescent="0.25">
      <c r="A25" s="9"/>
      <c r="B25" s="9"/>
    </row>
    <row r="26" spans="1:11" x14ac:dyDescent="0.25">
      <c r="A26" s="9"/>
      <c r="B26" s="9"/>
    </row>
    <row r="27" spans="1:11" x14ac:dyDescent="0.25">
      <c r="A27" s="9"/>
      <c r="B27" s="9"/>
    </row>
    <row r="28" spans="1:11" x14ac:dyDescent="0.25">
      <c r="A28" s="9"/>
      <c r="B28" s="9"/>
    </row>
    <row r="29" spans="1:11" x14ac:dyDescent="0.25">
      <c r="A29" s="9"/>
      <c r="B29" s="9"/>
    </row>
    <row r="30" spans="1:11" x14ac:dyDescent="0.25">
      <c r="A30" s="9"/>
      <c r="B30" s="9"/>
    </row>
  </sheetData>
  <mergeCells count="10">
    <mergeCell ref="B14:B19"/>
    <mergeCell ref="B9:B13"/>
    <mergeCell ref="A1:H1"/>
    <mergeCell ref="A3:A5"/>
    <mergeCell ref="B3:B5"/>
    <mergeCell ref="C3:C5"/>
    <mergeCell ref="H3:H4"/>
    <mergeCell ref="D3:D5"/>
    <mergeCell ref="E3:E5"/>
    <mergeCell ref="F3:G3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admin</cp:lastModifiedBy>
  <cp:lastPrinted>2009-05-06T01:03:25Z</cp:lastPrinted>
  <dcterms:created xsi:type="dcterms:W3CDTF">2003-06-05T06:08:34Z</dcterms:created>
  <dcterms:modified xsi:type="dcterms:W3CDTF">2022-07-28T10:21:55Z</dcterms:modified>
</cp:coreProperties>
</file>